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 tabRatio="867" firstSheet="11" activeTab="11"/>
  </bookViews>
  <sheets>
    <sheet name="SubGrupo de Gasto 18 Enero" sheetId="8" r:id="rId1"/>
    <sheet name="SubGrupo de Gasto 18 Febrero" sheetId="9" r:id="rId2"/>
    <sheet name="SubGrupo de Gasto 18 Marzo" sheetId="10" r:id="rId3"/>
    <sheet name="SubGrupo de Gasto 18 Abril" sheetId="11" r:id="rId4"/>
    <sheet name="SubGrupo de Gasto 18 Mayo" sheetId="12" r:id="rId5"/>
    <sheet name="SubGrupo de Gasto 18 Junio" sheetId="13" r:id="rId6"/>
    <sheet name="SubGrupo de Gasto 18 Julio" sheetId="14" r:id="rId7"/>
    <sheet name="SubGrupo de Gasto 18 Agosto" sheetId="15" r:id="rId8"/>
    <sheet name="SubGrupo de Gasto 18 Septiembre" sheetId="17" state="hidden" r:id="rId9"/>
    <sheet name="SubGrupo de Gasto 18 Octubre" sheetId="18" state="hidden" r:id="rId10"/>
    <sheet name="SubGrupo de Gasto 18 Noviembre" sheetId="16" state="hidden" r:id="rId11"/>
    <sheet name="SubGrupo de Gasto 18 Diciembre" sheetId="19" r:id="rId12"/>
  </sheets>
  <calcPr calcId="152511"/>
</workbook>
</file>

<file path=xl/calcChain.xml><?xml version="1.0" encoding="utf-8"?>
<calcChain xmlns="http://schemas.openxmlformats.org/spreadsheetml/2006/main">
  <c r="Q110" i="19" l="1"/>
  <c r="Q105" i="19"/>
  <c r="Q106" i="19"/>
  <c r="Q107" i="19"/>
  <c r="Q108" i="19"/>
  <c r="Q109" i="19"/>
  <c r="Q104" i="19"/>
  <c r="P111" i="19"/>
  <c r="P110" i="19"/>
  <c r="P105" i="19"/>
  <c r="P106" i="19"/>
  <c r="P107" i="19"/>
  <c r="P108" i="19"/>
  <c r="P109" i="19"/>
  <c r="P104" i="19"/>
  <c r="P88" i="19" l="1"/>
  <c r="O88" i="19"/>
  <c r="N88" i="19"/>
  <c r="M88" i="19"/>
  <c r="L88" i="19"/>
  <c r="K88" i="19"/>
  <c r="J88" i="19"/>
  <c r="I88" i="19"/>
  <c r="H88" i="19"/>
  <c r="D88" i="19"/>
  <c r="Q87" i="19"/>
  <c r="Q86" i="19"/>
  <c r="Q85" i="19"/>
  <c r="Q84" i="19"/>
  <c r="Q83" i="19"/>
  <c r="Q82" i="19"/>
  <c r="Q81" i="19"/>
  <c r="Q80" i="19"/>
  <c r="Q79" i="19"/>
  <c r="Q78" i="19"/>
  <c r="Q77" i="19"/>
  <c r="Q76" i="19"/>
  <c r="Q75" i="19"/>
  <c r="Q74" i="19"/>
  <c r="Q73" i="19"/>
  <c r="Q72" i="19"/>
  <c r="Q71" i="19"/>
  <c r="Q70" i="19"/>
  <c r="Q69" i="19"/>
  <c r="Q68" i="19"/>
  <c r="Q67" i="19"/>
  <c r="Q66" i="19"/>
  <c r="Q65" i="19"/>
  <c r="Q64" i="19"/>
  <c r="Q63" i="19"/>
  <c r="Q62" i="19"/>
  <c r="Q61" i="19"/>
  <c r="Q60" i="19"/>
  <c r="Q59" i="19"/>
  <c r="Q58" i="19"/>
  <c r="Q57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 l="1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P8" i="19"/>
  <c r="O8" i="19"/>
  <c r="N8" i="19"/>
  <c r="L8" i="19"/>
  <c r="K8" i="19"/>
  <c r="J8" i="19"/>
  <c r="I8" i="19"/>
  <c r="H8" i="19"/>
  <c r="D8" i="19"/>
  <c r="Q7" i="19"/>
  <c r="Q8" i="19" s="1"/>
  <c r="P6" i="19"/>
  <c r="O6" i="19"/>
  <c r="N6" i="19"/>
  <c r="M6" i="19"/>
  <c r="M89" i="19" s="1"/>
  <c r="L6" i="19"/>
  <c r="K6" i="19"/>
  <c r="J6" i="19"/>
  <c r="I6" i="19"/>
  <c r="H6" i="19"/>
  <c r="D6" i="19"/>
  <c r="Q5" i="19"/>
  <c r="Q6" i="19" s="1"/>
  <c r="O89" i="19" l="1"/>
  <c r="N89" i="19"/>
  <c r="D89" i="19"/>
  <c r="K89" i="19"/>
  <c r="J89" i="19"/>
  <c r="L89" i="19"/>
  <c r="I89" i="19"/>
  <c r="Q88" i="19"/>
  <c r="Q89" i="19" s="1"/>
  <c r="H89" i="19"/>
  <c r="P89" i="19"/>
  <c r="L131" i="19" l="1"/>
  <c r="J131" i="19"/>
  <c r="I131" i="19"/>
  <c r="D131" i="19"/>
  <c r="Q119" i="19"/>
  <c r="P119" i="19"/>
  <c r="O119" i="19"/>
  <c r="N119" i="19"/>
  <c r="M119" i="19"/>
  <c r="L119" i="19"/>
  <c r="K119" i="19"/>
  <c r="J119" i="19"/>
  <c r="I119" i="19"/>
  <c r="H119" i="19"/>
  <c r="G119" i="19"/>
  <c r="F119" i="19"/>
  <c r="E119" i="19"/>
  <c r="D118" i="19"/>
  <c r="D119" i="19" s="1"/>
  <c r="J111" i="19"/>
  <c r="H111" i="19"/>
  <c r="G111" i="19"/>
  <c r="O110" i="19"/>
  <c r="N110" i="19"/>
  <c r="N111" i="19" s="1"/>
  <c r="M110" i="19"/>
  <c r="M111" i="19" s="1"/>
  <c r="D110" i="19"/>
  <c r="Q103" i="19"/>
  <c r="P103" i="19"/>
  <c r="O103" i="19"/>
  <c r="N103" i="19"/>
  <c r="M103" i="19"/>
  <c r="L103" i="19"/>
  <c r="L111" i="19" s="1"/>
  <c r="K103" i="19"/>
  <c r="K111" i="19" s="1"/>
  <c r="I103" i="19"/>
  <c r="I111" i="19" s="1"/>
  <c r="F103" i="19"/>
  <c r="F111" i="19" s="1"/>
  <c r="E103" i="19"/>
  <c r="E111" i="19" s="1"/>
  <c r="D103" i="19"/>
  <c r="P96" i="19"/>
  <c r="P97" i="19" s="1"/>
  <c r="O96" i="19"/>
  <c r="O97" i="19" s="1"/>
  <c r="N96" i="19"/>
  <c r="N97" i="19" s="1"/>
  <c r="M96" i="19"/>
  <c r="M97" i="19" s="1"/>
  <c r="L96" i="19"/>
  <c r="L97" i="19" s="1"/>
  <c r="K96" i="19"/>
  <c r="K97" i="19" s="1"/>
  <c r="J96" i="19"/>
  <c r="J97" i="19" s="1"/>
  <c r="I96" i="19"/>
  <c r="I97" i="19" s="1"/>
  <c r="H96" i="19"/>
  <c r="H97" i="19" s="1"/>
  <c r="G96" i="19"/>
  <c r="G97" i="19" s="1"/>
  <c r="F96" i="19"/>
  <c r="F97" i="19" s="1"/>
  <c r="E96" i="19"/>
  <c r="E97" i="19" s="1"/>
  <c r="D96" i="19"/>
  <c r="D97" i="19" s="1"/>
  <c r="Q95" i="19"/>
  <c r="Q94" i="19"/>
  <c r="Q96" i="19" l="1"/>
  <c r="Q97" i="19" s="1"/>
  <c r="D111" i="19"/>
  <c r="O111" i="19"/>
  <c r="Q63" i="16"/>
  <c r="Q62" i="16"/>
  <c r="Q60" i="16"/>
  <c r="Q61" i="16"/>
  <c r="Q59" i="16"/>
  <c r="O43" i="16"/>
  <c r="O42" i="16"/>
  <c r="O8" i="16"/>
  <c r="O6" i="16"/>
  <c r="N62" i="16" l="1"/>
  <c r="N63" i="16" s="1"/>
  <c r="N58" i="16"/>
  <c r="O62" i="16"/>
  <c r="O63" i="16" s="1"/>
  <c r="L85" i="18" l="1"/>
  <c r="J85" i="18"/>
  <c r="I85" i="18"/>
  <c r="D85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2" i="18"/>
  <c r="D73" i="18" s="1"/>
  <c r="Q65" i="18"/>
  <c r="P65" i="18"/>
  <c r="J65" i="18"/>
  <c r="H65" i="18"/>
  <c r="G65" i="18"/>
  <c r="F65" i="18"/>
  <c r="E65" i="18"/>
  <c r="N64" i="18"/>
  <c r="N65" i="18" s="1"/>
  <c r="M64" i="18"/>
  <c r="M65" i="18" s="1"/>
  <c r="D64" i="18"/>
  <c r="Q58" i="18"/>
  <c r="P58" i="18"/>
  <c r="O58" i="18"/>
  <c r="O65" i="18" s="1"/>
  <c r="N58" i="18"/>
  <c r="M58" i="18"/>
  <c r="L58" i="18"/>
  <c r="L65" i="18" s="1"/>
  <c r="K58" i="18"/>
  <c r="K65" i="18" s="1"/>
  <c r="I58" i="18"/>
  <c r="I65" i="18" s="1"/>
  <c r="F58" i="18"/>
  <c r="E58" i="18"/>
  <c r="D58" i="18"/>
  <c r="D65" i="18" s="1"/>
  <c r="N52" i="18"/>
  <c r="M52" i="18"/>
  <c r="J52" i="18"/>
  <c r="I52" i="18"/>
  <c r="F52" i="18"/>
  <c r="E52" i="18"/>
  <c r="P51" i="18"/>
  <c r="P52" i="18" s="1"/>
  <c r="O51" i="18"/>
  <c r="O52" i="18" s="1"/>
  <c r="N51" i="18"/>
  <c r="M51" i="18"/>
  <c r="L51" i="18"/>
  <c r="L52" i="18" s="1"/>
  <c r="K51" i="18"/>
  <c r="K52" i="18" s="1"/>
  <c r="J51" i="18"/>
  <c r="I51" i="18"/>
  <c r="H51" i="18"/>
  <c r="H52" i="18" s="1"/>
  <c r="G51" i="18"/>
  <c r="G52" i="18" s="1"/>
  <c r="F51" i="18"/>
  <c r="E51" i="18"/>
  <c r="D51" i="18"/>
  <c r="D52" i="18" s="1"/>
  <c r="Q50" i="18"/>
  <c r="Q49" i="18"/>
  <c r="Q51" i="18" s="1"/>
  <c r="Q52" i="18" s="1"/>
  <c r="M43" i="18"/>
  <c r="J43" i="18"/>
  <c r="I43" i="18"/>
  <c r="N42" i="18"/>
  <c r="M42" i="18"/>
  <c r="L42" i="18"/>
  <c r="K42" i="18"/>
  <c r="J42" i="18"/>
  <c r="Q42" i="18" s="1"/>
  <c r="I42" i="18"/>
  <c r="H42" i="18"/>
  <c r="D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N8" i="18"/>
  <c r="N43" i="18" s="1"/>
  <c r="L8" i="18"/>
  <c r="K8" i="18"/>
  <c r="J8" i="18"/>
  <c r="I8" i="18"/>
  <c r="H8" i="18"/>
  <c r="D8" i="18"/>
  <c r="Q7" i="18"/>
  <c r="Q8" i="18" s="1"/>
  <c r="P6" i="18"/>
  <c r="O6" i="18"/>
  <c r="N6" i="18"/>
  <c r="M6" i="18"/>
  <c r="L6" i="18"/>
  <c r="L43" i="18" s="1"/>
  <c r="K6" i="18"/>
  <c r="K43" i="18" s="1"/>
  <c r="J6" i="18"/>
  <c r="I6" i="18"/>
  <c r="H6" i="18"/>
  <c r="Q6" i="18" s="1"/>
  <c r="D6" i="18"/>
  <c r="D43" i="18" s="1"/>
  <c r="Q5" i="18"/>
  <c r="Q43" i="18" l="1"/>
  <c r="H43" i="18"/>
  <c r="M58" i="16"/>
  <c r="Q27" i="16" l="1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13" i="16"/>
  <c r="Q12" i="16"/>
  <c r="Q11" i="16"/>
  <c r="Q10" i="16"/>
  <c r="Q9" i="16"/>
  <c r="Q7" i="16"/>
  <c r="Q5" i="16"/>
  <c r="N42" i="16"/>
  <c r="M42" i="16"/>
  <c r="M43" i="16" s="1"/>
  <c r="L42" i="16"/>
  <c r="K42" i="16"/>
  <c r="K43" i="16" s="1"/>
  <c r="J42" i="16"/>
  <c r="I42" i="16"/>
  <c r="H42" i="16"/>
  <c r="H43" i="16" s="1"/>
  <c r="D42" i="16"/>
  <c r="N8" i="16"/>
  <c r="L8" i="16"/>
  <c r="K8" i="16"/>
  <c r="J8" i="16"/>
  <c r="I8" i="16"/>
  <c r="H8" i="16"/>
  <c r="D8" i="16"/>
  <c r="N6" i="16"/>
  <c r="M6" i="16"/>
  <c r="L6" i="16"/>
  <c r="K6" i="16"/>
  <c r="J6" i="16"/>
  <c r="I6" i="16"/>
  <c r="I43" i="16" s="1"/>
  <c r="H6" i="16"/>
  <c r="D6" i="16"/>
  <c r="L43" i="16" l="1"/>
  <c r="N43" i="16"/>
  <c r="D43" i="16"/>
  <c r="J43" i="16"/>
  <c r="L75" i="17"/>
  <c r="J75" i="17"/>
  <c r="I75" i="17"/>
  <c r="D75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D62" i="17"/>
  <c r="J55" i="17"/>
  <c r="H55" i="17"/>
  <c r="G55" i="17"/>
  <c r="F55" i="17"/>
  <c r="M54" i="17"/>
  <c r="M55" i="17" s="1"/>
  <c r="D54" i="17"/>
  <c r="D55" i="17" s="1"/>
  <c r="Q49" i="17"/>
  <c r="Q55" i="17" s="1"/>
  <c r="P49" i="17"/>
  <c r="P55" i="17" s="1"/>
  <c r="O49" i="17"/>
  <c r="O55" i="17" s="1"/>
  <c r="N49" i="17"/>
  <c r="N55" i="17" s="1"/>
  <c r="M49" i="17"/>
  <c r="L49" i="17"/>
  <c r="L55" i="17" s="1"/>
  <c r="K49" i="17"/>
  <c r="K55" i="17" s="1"/>
  <c r="I49" i="17"/>
  <c r="I55" i="17" s="1"/>
  <c r="F49" i="17"/>
  <c r="E49" i="17"/>
  <c r="E55" i="17" s="1"/>
  <c r="D49" i="17"/>
  <c r="N43" i="17"/>
  <c r="J43" i="17"/>
  <c r="F43" i="17"/>
  <c r="P42" i="17"/>
  <c r="P43" i="17" s="1"/>
  <c r="O42" i="17"/>
  <c r="O43" i="17" s="1"/>
  <c r="N42" i="17"/>
  <c r="M42" i="17"/>
  <c r="M43" i="17" s="1"/>
  <c r="L42" i="17"/>
  <c r="L43" i="17" s="1"/>
  <c r="K42" i="17"/>
  <c r="K43" i="17" s="1"/>
  <c r="J42" i="17"/>
  <c r="I42" i="17"/>
  <c r="I43" i="17" s="1"/>
  <c r="H42" i="17"/>
  <c r="H43" i="17" s="1"/>
  <c r="G42" i="17"/>
  <c r="G43" i="17" s="1"/>
  <c r="F42" i="17"/>
  <c r="E42" i="17"/>
  <c r="E43" i="17" s="1"/>
  <c r="D42" i="17"/>
  <c r="D43" i="17" s="1"/>
  <c r="Q41" i="17"/>
  <c r="Q42" i="17" s="1"/>
  <c r="Q43" i="17" s="1"/>
  <c r="Q40" i="17"/>
  <c r="L34" i="17"/>
  <c r="P33" i="17"/>
  <c r="O33" i="17"/>
  <c r="N33" i="17"/>
  <c r="M33" i="17"/>
  <c r="L33" i="17"/>
  <c r="K33" i="17"/>
  <c r="J33" i="17"/>
  <c r="I33" i="17"/>
  <c r="H33" i="17"/>
  <c r="D33" i="17"/>
  <c r="Q32" i="17"/>
  <c r="Q31" i="17"/>
  <c r="Q3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33" i="17" s="1"/>
  <c r="Q34" i="17" s="1"/>
  <c r="L8" i="17"/>
  <c r="K8" i="17"/>
  <c r="J8" i="17"/>
  <c r="I8" i="17"/>
  <c r="H8" i="17"/>
  <c r="D8" i="17"/>
  <c r="Q7" i="17"/>
  <c r="Q8" i="17" s="1"/>
  <c r="Q6" i="17"/>
  <c r="P6" i="17"/>
  <c r="P34" i="17" s="1"/>
  <c r="O6" i="17"/>
  <c r="O34" i="17" s="1"/>
  <c r="N6" i="17"/>
  <c r="N34" i="17" s="1"/>
  <c r="M6" i="17"/>
  <c r="M34" i="17" s="1"/>
  <c r="L6" i="17"/>
  <c r="K6" i="17"/>
  <c r="K34" i="17" s="1"/>
  <c r="J6" i="17"/>
  <c r="J34" i="17" s="1"/>
  <c r="I6" i="17"/>
  <c r="I34" i="17" s="1"/>
  <c r="H6" i="17"/>
  <c r="H34" i="17" s="1"/>
  <c r="D6" i="17"/>
  <c r="D34" i="17" s="1"/>
  <c r="Q5" i="17"/>
  <c r="L58" i="16" l="1"/>
  <c r="L63" i="16" s="1"/>
  <c r="M62" i="16"/>
  <c r="M63" i="16" s="1"/>
  <c r="L83" i="16"/>
  <c r="J83" i="16"/>
  <c r="I83" i="16"/>
  <c r="D83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E71" i="16"/>
  <c r="D70" i="16"/>
  <c r="D71" i="16" s="1"/>
  <c r="J63" i="16"/>
  <c r="H63" i="16"/>
  <c r="G63" i="16"/>
  <c r="D62" i="16"/>
  <c r="Q58" i="16"/>
  <c r="P58" i="16"/>
  <c r="P63" i="16" s="1"/>
  <c r="O58" i="16"/>
  <c r="K58" i="16"/>
  <c r="K63" i="16" s="1"/>
  <c r="I58" i="16"/>
  <c r="I63" i="16" s="1"/>
  <c r="F58" i="16"/>
  <c r="F63" i="16" s="1"/>
  <c r="E58" i="16"/>
  <c r="E63" i="16" s="1"/>
  <c r="D58" i="16"/>
  <c r="P51" i="16"/>
  <c r="P52" i="16" s="1"/>
  <c r="O51" i="16"/>
  <c r="O52" i="16" s="1"/>
  <c r="N51" i="16"/>
  <c r="N52" i="16" s="1"/>
  <c r="M51" i="16"/>
  <c r="M52" i="16" s="1"/>
  <c r="L51" i="16"/>
  <c r="L52" i="16" s="1"/>
  <c r="K51" i="16"/>
  <c r="K52" i="16" s="1"/>
  <c r="J51" i="16"/>
  <c r="J52" i="16" s="1"/>
  <c r="I51" i="16"/>
  <c r="I52" i="16" s="1"/>
  <c r="H51" i="16"/>
  <c r="H52" i="16" s="1"/>
  <c r="G51" i="16"/>
  <c r="G52" i="16" s="1"/>
  <c r="F51" i="16"/>
  <c r="F52" i="16" s="1"/>
  <c r="E51" i="16"/>
  <c r="E52" i="16" s="1"/>
  <c r="D51" i="16"/>
  <c r="D52" i="16" s="1"/>
  <c r="Q50" i="16"/>
  <c r="Q49" i="16"/>
  <c r="Q8" i="16"/>
  <c r="P6" i="16"/>
  <c r="Q6" i="16"/>
  <c r="D63" i="16" l="1"/>
  <c r="Q51" i="16"/>
  <c r="Q52" i="16" s="1"/>
  <c r="L60" i="15"/>
  <c r="L59" i="15"/>
  <c r="D59" i="15"/>
  <c r="Q32" i="15" l="1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7" i="15"/>
  <c r="Q8" i="15" s="1"/>
  <c r="Q5" i="15"/>
  <c r="Q6" i="15" s="1"/>
  <c r="L33" i="15"/>
  <c r="K33" i="15"/>
  <c r="J33" i="15"/>
  <c r="I33" i="15"/>
  <c r="H33" i="15"/>
  <c r="D33" i="15"/>
  <c r="L8" i="15"/>
  <c r="K8" i="15"/>
  <c r="J8" i="15"/>
  <c r="I8" i="15"/>
  <c r="H8" i="15"/>
  <c r="D8" i="15"/>
  <c r="L6" i="15"/>
  <c r="K6" i="15"/>
  <c r="J6" i="15"/>
  <c r="I6" i="15"/>
  <c r="H6" i="15"/>
  <c r="D6" i="15"/>
  <c r="J34" i="15" l="1"/>
  <c r="I34" i="15"/>
  <c r="K34" i="15"/>
  <c r="H34" i="15"/>
  <c r="Q33" i="15"/>
  <c r="Q34" i="15" s="1"/>
  <c r="D34" i="15"/>
  <c r="L34" i="15"/>
  <c r="L80" i="15" l="1"/>
  <c r="J80" i="15"/>
  <c r="I80" i="15"/>
  <c r="D80" i="15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7" i="15"/>
  <c r="D68" i="15" s="1"/>
  <c r="H60" i="15"/>
  <c r="G60" i="15"/>
  <c r="J60" i="15"/>
  <c r="Q49" i="15"/>
  <c r="Q60" i="15" s="1"/>
  <c r="P49" i="15"/>
  <c r="P60" i="15" s="1"/>
  <c r="O49" i="15"/>
  <c r="O60" i="15" s="1"/>
  <c r="N49" i="15"/>
  <c r="N60" i="15" s="1"/>
  <c r="M49" i="15"/>
  <c r="M60" i="15" s="1"/>
  <c r="L49" i="15"/>
  <c r="K49" i="15"/>
  <c r="K60" i="15" s="1"/>
  <c r="I49" i="15"/>
  <c r="F49" i="15"/>
  <c r="E49" i="15"/>
  <c r="D49" i="15"/>
  <c r="P42" i="15"/>
  <c r="P43" i="15" s="1"/>
  <c r="O42" i="15"/>
  <c r="O43" i="15" s="1"/>
  <c r="N42" i="15"/>
  <c r="N43" i="15" s="1"/>
  <c r="M42" i="15"/>
  <c r="M43" i="15" s="1"/>
  <c r="L42" i="15"/>
  <c r="L43" i="15" s="1"/>
  <c r="K42" i="15"/>
  <c r="K43" i="15" s="1"/>
  <c r="J42" i="15"/>
  <c r="J43" i="15" s="1"/>
  <c r="I42" i="15"/>
  <c r="I43" i="15" s="1"/>
  <c r="H42" i="15"/>
  <c r="H43" i="15" s="1"/>
  <c r="G42" i="15"/>
  <c r="G43" i="15" s="1"/>
  <c r="F42" i="15"/>
  <c r="F43" i="15" s="1"/>
  <c r="E42" i="15"/>
  <c r="E43" i="15" s="1"/>
  <c r="D42" i="15"/>
  <c r="D43" i="15" s="1"/>
  <c r="Q40" i="15"/>
  <c r="P33" i="15"/>
  <c r="O33" i="15"/>
  <c r="N33" i="15"/>
  <c r="M33" i="15"/>
  <c r="P6" i="15"/>
  <c r="O6" i="15"/>
  <c r="N6" i="15"/>
  <c r="M6" i="15"/>
  <c r="M34" i="15" l="1"/>
  <c r="N34" i="15"/>
  <c r="D60" i="15"/>
  <c r="P34" i="15"/>
  <c r="F60" i="15"/>
  <c r="I60" i="15"/>
  <c r="E60" i="15"/>
  <c r="Q41" i="15"/>
  <c r="Q42" i="15" s="1"/>
  <c r="Q43" i="15" s="1"/>
  <c r="O34" i="15"/>
  <c r="K32" i="14"/>
  <c r="K8" i="14"/>
  <c r="K6" i="14"/>
  <c r="K33" i="14" s="1"/>
  <c r="K50" i="14" l="1"/>
  <c r="E47" i="14"/>
  <c r="L70" i="14" l="1"/>
  <c r="J70" i="14"/>
  <c r="I70" i="14"/>
  <c r="D70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7" i="14"/>
  <c r="D58" i="14" s="1"/>
  <c r="L50" i="14"/>
  <c r="H50" i="14"/>
  <c r="G50" i="14"/>
  <c r="Q49" i="14"/>
  <c r="P49" i="14"/>
  <c r="O49" i="14"/>
  <c r="N49" i="14"/>
  <c r="M49" i="14"/>
  <c r="L49" i="14"/>
  <c r="K49" i="14"/>
  <c r="J49" i="14"/>
  <c r="I49" i="14"/>
  <c r="H49" i="14"/>
  <c r="F49" i="14"/>
  <c r="E49" i="14"/>
  <c r="D49" i="14"/>
  <c r="Q47" i="14"/>
  <c r="Q50" i="14" s="1"/>
  <c r="P47" i="14"/>
  <c r="P50" i="14" s="1"/>
  <c r="O47" i="14"/>
  <c r="O50" i="14" s="1"/>
  <c r="N47" i="14"/>
  <c r="N50" i="14" s="1"/>
  <c r="M47" i="14"/>
  <c r="M50" i="14" s="1"/>
  <c r="L47" i="14"/>
  <c r="K47" i="14"/>
  <c r="I47" i="14"/>
  <c r="F47" i="14"/>
  <c r="D47" i="14"/>
  <c r="F41" i="14"/>
  <c r="P40" i="14"/>
  <c r="P41" i="14" s="1"/>
  <c r="O40" i="14"/>
  <c r="O41" i="14" s="1"/>
  <c r="N40" i="14"/>
  <c r="N41" i="14" s="1"/>
  <c r="M40" i="14"/>
  <c r="M41" i="14" s="1"/>
  <c r="L40" i="14"/>
  <c r="L41" i="14" s="1"/>
  <c r="K40" i="14"/>
  <c r="K41" i="14" s="1"/>
  <c r="J40" i="14"/>
  <c r="J41" i="14" s="1"/>
  <c r="I40" i="14"/>
  <c r="I41" i="14" s="1"/>
  <c r="H40" i="14"/>
  <c r="H41" i="14" s="1"/>
  <c r="G40" i="14"/>
  <c r="G41" i="14" s="1"/>
  <c r="F40" i="14"/>
  <c r="E40" i="14"/>
  <c r="E41" i="14" s="1"/>
  <c r="D40" i="14"/>
  <c r="D41" i="14" s="1"/>
  <c r="Q39" i="14"/>
  <c r="Q38" i="14"/>
  <c r="Q40" i="14" s="1"/>
  <c r="Q41" i="14" s="1"/>
  <c r="P32" i="14"/>
  <c r="O32" i="14"/>
  <c r="N32" i="14"/>
  <c r="M32" i="14"/>
  <c r="L32" i="14"/>
  <c r="J32" i="14"/>
  <c r="I32" i="14"/>
  <c r="H32" i="14"/>
  <c r="D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J8" i="14"/>
  <c r="I8" i="14"/>
  <c r="H8" i="14"/>
  <c r="D8" i="14"/>
  <c r="Q7" i="14"/>
  <c r="Q8" i="14" s="1"/>
  <c r="P6" i="14"/>
  <c r="O6" i="14"/>
  <c r="N6" i="14"/>
  <c r="M6" i="14"/>
  <c r="M33" i="14" s="1"/>
  <c r="L6" i="14"/>
  <c r="L33" i="14" s="1"/>
  <c r="J6" i="14"/>
  <c r="I6" i="14"/>
  <c r="H6" i="14"/>
  <c r="D6" i="14"/>
  <c r="Q5" i="14"/>
  <c r="Q6" i="14" s="1"/>
  <c r="D50" i="14" l="1"/>
  <c r="P33" i="14"/>
  <c r="I33" i="14"/>
  <c r="E50" i="14"/>
  <c r="J33" i="14"/>
  <c r="F50" i="14"/>
  <c r="N33" i="14"/>
  <c r="Q32" i="14"/>
  <c r="Q33" i="14" s="1"/>
  <c r="I50" i="14"/>
  <c r="O33" i="14"/>
  <c r="J50" i="14"/>
  <c r="H33" i="14"/>
  <c r="D33" i="14"/>
  <c r="L82" i="13"/>
  <c r="J82" i="13"/>
  <c r="I82" i="13"/>
  <c r="D82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69" i="13"/>
  <c r="D70" i="13" s="1"/>
  <c r="P62" i="13"/>
  <c r="O62" i="13"/>
  <c r="N62" i="13"/>
  <c r="H62" i="13"/>
  <c r="G62" i="13"/>
  <c r="F62" i="13"/>
  <c r="Q61" i="13"/>
  <c r="P61" i="13"/>
  <c r="O61" i="13"/>
  <c r="N61" i="13"/>
  <c r="M61" i="13"/>
  <c r="L61" i="13"/>
  <c r="K61" i="13"/>
  <c r="J61" i="13"/>
  <c r="I61" i="13"/>
  <c r="H61" i="13"/>
  <c r="F61" i="13"/>
  <c r="E61" i="13"/>
  <c r="D61" i="13"/>
  <c r="Q47" i="13"/>
  <c r="Q62" i="13" s="1"/>
  <c r="P47" i="13"/>
  <c r="O47" i="13"/>
  <c r="N47" i="13"/>
  <c r="M47" i="13"/>
  <c r="M62" i="13" s="1"/>
  <c r="L47" i="13"/>
  <c r="L62" i="13" s="1"/>
  <c r="K47" i="13"/>
  <c r="K62" i="13" s="1"/>
  <c r="J47" i="13"/>
  <c r="J62" i="13" s="1"/>
  <c r="I47" i="13"/>
  <c r="I62" i="13" s="1"/>
  <c r="F47" i="13"/>
  <c r="E47" i="13"/>
  <c r="E62" i="13" s="1"/>
  <c r="D47" i="13"/>
  <c r="D62" i="13" s="1"/>
  <c r="P41" i="13"/>
  <c r="O41" i="13"/>
  <c r="M41" i="13"/>
  <c r="I41" i="13"/>
  <c r="H41" i="13"/>
  <c r="G41" i="13"/>
  <c r="E41" i="13"/>
  <c r="P40" i="13"/>
  <c r="O40" i="13"/>
  <c r="N40" i="13"/>
  <c r="N41" i="13" s="1"/>
  <c r="M40" i="13"/>
  <c r="L40" i="13"/>
  <c r="L41" i="13" s="1"/>
  <c r="K40" i="13"/>
  <c r="K41" i="13" s="1"/>
  <c r="J40" i="13"/>
  <c r="J41" i="13" s="1"/>
  <c r="I40" i="13"/>
  <c r="H40" i="13"/>
  <c r="G40" i="13"/>
  <c r="F40" i="13"/>
  <c r="F41" i="13" s="1"/>
  <c r="E40" i="13"/>
  <c r="D40" i="13"/>
  <c r="D41" i="13" s="1"/>
  <c r="Q39" i="13"/>
  <c r="Q38" i="13"/>
  <c r="Q40" i="13" s="1"/>
  <c r="Q41" i="13" s="1"/>
  <c r="M33" i="13"/>
  <c r="L33" i="13"/>
  <c r="K33" i="13"/>
  <c r="P32" i="13"/>
  <c r="O32" i="13"/>
  <c r="N32" i="13"/>
  <c r="M32" i="13"/>
  <c r="L32" i="13"/>
  <c r="K32" i="13"/>
  <c r="J32" i="13"/>
  <c r="I32" i="13"/>
  <c r="H32" i="13"/>
  <c r="D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32" i="13" s="1"/>
  <c r="Q8" i="13"/>
  <c r="J8" i="13"/>
  <c r="I8" i="13"/>
  <c r="H8" i="13"/>
  <c r="D8" i="13"/>
  <c r="Q7" i="13"/>
  <c r="P6" i="13"/>
  <c r="P33" i="13" s="1"/>
  <c r="O6" i="13"/>
  <c r="O33" i="13" s="1"/>
  <c r="N6" i="13"/>
  <c r="N33" i="13" s="1"/>
  <c r="M6" i="13"/>
  <c r="L6" i="13"/>
  <c r="K6" i="13"/>
  <c r="J6" i="13"/>
  <c r="J33" i="13" s="1"/>
  <c r="I6" i="13"/>
  <c r="I33" i="13" s="1"/>
  <c r="H6" i="13"/>
  <c r="H33" i="13" s="1"/>
  <c r="D6" i="13"/>
  <c r="D33" i="13" s="1"/>
  <c r="Q5" i="13"/>
  <c r="Q6" i="13" s="1"/>
  <c r="Q33" i="13" l="1"/>
  <c r="L73" i="12" l="1"/>
  <c r="I73" i="12"/>
  <c r="D73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0" i="12"/>
  <c r="D61" i="12" s="1"/>
  <c r="P53" i="12"/>
  <c r="L53" i="12"/>
  <c r="J53" i="12"/>
  <c r="H53" i="12"/>
  <c r="G53" i="12"/>
  <c r="D53" i="12"/>
  <c r="Q52" i="12"/>
  <c r="P52" i="12"/>
  <c r="O52" i="12"/>
  <c r="N52" i="12"/>
  <c r="M52" i="12"/>
  <c r="L52" i="12"/>
  <c r="K52" i="12"/>
  <c r="J52" i="12"/>
  <c r="I52" i="12"/>
  <c r="H52" i="12"/>
  <c r="F52" i="12"/>
  <c r="E52" i="12"/>
  <c r="D52" i="12"/>
  <c r="Q47" i="12"/>
  <c r="Q53" i="12" s="1"/>
  <c r="P47" i="12"/>
  <c r="O47" i="12"/>
  <c r="O53" i="12" s="1"/>
  <c r="N47" i="12"/>
  <c r="N53" i="12" s="1"/>
  <c r="M47" i="12"/>
  <c r="M53" i="12" s="1"/>
  <c r="L47" i="12"/>
  <c r="K47" i="12"/>
  <c r="K53" i="12" s="1"/>
  <c r="J47" i="12"/>
  <c r="I47" i="12"/>
  <c r="I53" i="12" s="1"/>
  <c r="F47" i="12"/>
  <c r="F53" i="12" s="1"/>
  <c r="E47" i="12"/>
  <c r="E53" i="12" s="1"/>
  <c r="D47" i="12"/>
  <c r="Q41" i="12"/>
  <c r="P41" i="12"/>
  <c r="O41" i="12"/>
  <c r="K41" i="12"/>
  <c r="I41" i="12"/>
  <c r="H41" i="12"/>
  <c r="G41" i="12"/>
  <c r="Q40" i="12"/>
  <c r="P40" i="12"/>
  <c r="O40" i="12"/>
  <c r="N40" i="12"/>
  <c r="N41" i="12" s="1"/>
  <c r="M40" i="12"/>
  <c r="M41" i="12" s="1"/>
  <c r="L40" i="12"/>
  <c r="L41" i="12" s="1"/>
  <c r="K40" i="12"/>
  <c r="J40" i="12"/>
  <c r="J41" i="12" s="1"/>
  <c r="I40" i="12"/>
  <c r="H40" i="12"/>
  <c r="G40" i="12"/>
  <c r="F40" i="12"/>
  <c r="F41" i="12" s="1"/>
  <c r="E40" i="12"/>
  <c r="E41" i="12" s="1"/>
  <c r="D40" i="12"/>
  <c r="D41" i="12" s="1"/>
  <c r="Q39" i="12"/>
  <c r="Q38" i="12"/>
  <c r="O33" i="12"/>
  <c r="M33" i="12"/>
  <c r="P32" i="12"/>
  <c r="O32" i="12"/>
  <c r="N32" i="12"/>
  <c r="M32" i="12"/>
  <c r="L32" i="12"/>
  <c r="K32" i="12"/>
  <c r="J32" i="12"/>
  <c r="I32" i="12"/>
  <c r="H32" i="12"/>
  <c r="D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32" i="12" s="1"/>
  <c r="Q33" i="12" s="1"/>
  <c r="Q8" i="12"/>
  <c r="I8" i="12"/>
  <c r="H8" i="12"/>
  <c r="D8" i="12"/>
  <c r="Q7" i="12"/>
  <c r="Q6" i="12"/>
  <c r="P6" i="12"/>
  <c r="P33" i="12" s="1"/>
  <c r="O6" i="12"/>
  <c r="N6" i="12"/>
  <c r="N33" i="12" s="1"/>
  <c r="M6" i="12"/>
  <c r="L6" i="12"/>
  <c r="L33" i="12" s="1"/>
  <c r="K6" i="12"/>
  <c r="K33" i="12" s="1"/>
  <c r="J6" i="12"/>
  <c r="J33" i="12" s="1"/>
  <c r="I6" i="12"/>
  <c r="I33" i="12" s="1"/>
  <c r="H6" i="12"/>
  <c r="H33" i="12" s="1"/>
  <c r="D6" i="12"/>
  <c r="D33" i="12" s="1"/>
  <c r="Q5" i="12"/>
  <c r="D67" i="11" l="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8" i="11"/>
  <c r="D59" i="11" s="1"/>
  <c r="P51" i="11"/>
  <c r="O51" i="11"/>
  <c r="N51" i="11"/>
  <c r="M51" i="11"/>
  <c r="L51" i="11"/>
  <c r="H51" i="11"/>
  <c r="G51" i="11"/>
  <c r="F51" i="11"/>
  <c r="Q50" i="11"/>
  <c r="P50" i="11"/>
  <c r="O50" i="11"/>
  <c r="N50" i="11"/>
  <c r="M50" i="11"/>
  <c r="L50" i="11"/>
  <c r="K50" i="11"/>
  <c r="J50" i="11"/>
  <c r="I50" i="11"/>
  <c r="H50" i="11"/>
  <c r="F50" i="11"/>
  <c r="E50" i="11"/>
  <c r="E51" i="11" s="1"/>
  <c r="D50" i="11"/>
  <c r="D51" i="11" s="1"/>
  <c r="Q47" i="11"/>
  <c r="Q51" i="11" s="1"/>
  <c r="P47" i="11"/>
  <c r="O47" i="11"/>
  <c r="N47" i="11"/>
  <c r="M47" i="11"/>
  <c r="L47" i="11"/>
  <c r="K47" i="11"/>
  <c r="K51" i="11" s="1"/>
  <c r="J47" i="11"/>
  <c r="J51" i="11" s="1"/>
  <c r="I47" i="11"/>
  <c r="I51" i="11" s="1"/>
  <c r="H47" i="11"/>
  <c r="F47" i="11"/>
  <c r="E47" i="11"/>
  <c r="D47" i="11"/>
  <c r="P41" i="11"/>
  <c r="O41" i="11"/>
  <c r="N41" i="11"/>
  <c r="I41" i="11"/>
  <c r="H41" i="11"/>
  <c r="G41" i="11"/>
  <c r="F41" i="11"/>
  <c r="P40" i="11"/>
  <c r="O40" i="11"/>
  <c r="N40" i="11"/>
  <c r="M40" i="11"/>
  <c r="M41" i="11" s="1"/>
  <c r="L40" i="11"/>
  <c r="L41" i="11" s="1"/>
  <c r="K40" i="11"/>
  <c r="K41" i="11" s="1"/>
  <c r="J40" i="11"/>
  <c r="J41" i="11" s="1"/>
  <c r="I40" i="11"/>
  <c r="H40" i="11"/>
  <c r="G40" i="11"/>
  <c r="F40" i="11"/>
  <c r="E40" i="11"/>
  <c r="E41" i="11" s="1"/>
  <c r="D40" i="11"/>
  <c r="D41" i="11" s="1"/>
  <c r="Q39" i="11"/>
  <c r="Q38" i="11"/>
  <c r="Q40" i="11" s="1"/>
  <c r="Q41" i="11" s="1"/>
  <c r="L33" i="11"/>
  <c r="J33" i="11"/>
  <c r="P32" i="11"/>
  <c r="O32" i="11"/>
  <c r="N32" i="11"/>
  <c r="M32" i="11"/>
  <c r="L32" i="11"/>
  <c r="K32" i="11"/>
  <c r="J32" i="11"/>
  <c r="I32" i="11"/>
  <c r="H32" i="11"/>
  <c r="D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32" i="11" s="1"/>
  <c r="Q33" i="11" s="1"/>
  <c r="Q8" i="11"/>
  <c r="H8" i="11"/>
  <c r="D8" i="11"/>
  <c r="Q7" i="11"/>
  <c r="P6" i="11"/>
  <c r="P33" i="11" s="1"/>
  <c r="O6" i="11"/>
  <c r="O33" i="11" s="1"/>
  <c r="N6" i="11"/>
  <c r="N33" i="11" s="1"/>
  <c r="M6" i="11"/>
  <c r="M33" i="11" s="1"/>
  <c r="L6" i="11"/>
  <c r="K6" i="11"/>
  <c r="K33" i="11" s="1"/>
  <c r="J6" i="11"/>
  <c r="I6" i="11"/>
  <c r="I33" i="11" s="1"/>
  <c r="H6" i="11"/>
  <c r="H33" i="11" s="1"/>
  <c r="D6" i="11"/>
  <c r="D33" i="11" s="1"/>
  <c r="Q5" i="11"/>
  <c r="Q6" i="11" s="1"/>
  <c r="D46" i="10" l="1"/>
  <c r="Q38" i="10"/>
  <c r="P38" i="10"/>
  <c r="O38" i="10"/>
  <c r="M38" i="10"/>
  <c r="J38" i="10"/>
  <c r="H38" i="10"/>
  <c r="G38" i="10"/>
  <c r="F38" i="10"/>
  <c r="E38" i="10"/>
  <c r="D37" i="10"/>
  <c r="O35" i="10"/>
  <c r="N35" i="10"/>
  <c r="N38" i="10" s="1"/>
  <c r="L35" i="10"/>
  <c r="L38" i="10" s="1"/>
  <c r="K35" i="10"/>
  <c r="K38" i="10" s="1"/>
  <c r="I35" i="10"/>
  <c r="I38" i="10" s="1"/>
  <c r="H35" i="10"/>
  <c r="F35" i="10"/>
  <c r="E35" i="10"/>
  <c r="D35" i="10"/>
  <c r="D38" i="10" s="1"/>
  <c r="P29" i="10"/>
  <c r="O29" i="10"/>
  <c r="N29" i="10"/>
  <c r="H29" i="10"/>
  <c r="G29" i="10"/>
  <c r="F29" i="10"/>
  <c r="Q28" i="10"/>
  <c r="P28" i="10"/>
  <c r="O28" i="10"/>
  <c r="N28" i="10"/>
  <c r="M28" i="10"/>
  <c r="L28" i="10"/>
  <c r="K28" i="10"/>
  <c r="J28" i="10"/>
  <c r="I28" i="10"/>
  <c r="H28" i="10"/>
  <c r="F28" i="10"/>
  <c r="E28" i="10"/>
  <c r="E29" i="10" s="1"/>
  <c r="D28" i="10"/>
  <c r="Q25" i="10"/>
  <c r="Q29" i="10" s="1"/>
  <c r="P25" i="10"/>
  <c r="O25" i="10"/>
  <c r="N25" i="10"/>
  <c r="M25" i="10"/>
  <c r="M29" i="10" s="1"/>
  <c r="L25" i="10"/>
  <c r="L29" i="10" s="1"/>
  <c r="K25" i="10"/>
  <c r="K29" i="10" s="1"/>
  <c r="J25" i="10"/>
  <c r="J29" i="10" s="1"/>
  <c r="I25" i="10"/>
  <c r="I29" i="10" s="1"/>
  <c r="H25" i="10"/>
  <c r="F25" i="10"/>
  <c r="E25" i="10"/>
  <c r="D25" i="10"/>
  <c r="D29" i="10" s="1"/>
  <c r="P19" i="10"/>
  <c r="O19" i="10"/>
  <c r="I19" i="10"/>
  <c r="H19" i="10"/>
  <c r="G19" i="10"/>
  <c r="P18" i="10"/>
  <c r="O18" i="10"/>
  <c r="N18" i="10"/>
  <c r="N19" i="10" s="1"/>
  <c r="M18" i="10"/>
  <c r="M19" i="10" s="1"/>
  <c r="L18" i="10"/>
  <c r="L19" i="10" s="1"/>
  <c r="K18" i="10"/>
  <c r="K19" i="10" s="1"/>
  <c r="J18" i="10"/>
  <c r="J19" i="10" s="1"/>
  <c r="I18" i="10"/>
  <c r="H18" i="10"/>
  <c r="G18" i="10"/>
  <c r="F18" i="10"/>
  <c r="F19" i="10" s="1"/>
  <c r="E18" i="10"/>
  <c r="E19" i="10" s="1"/>
  <c r="D18" i="10"/>
  <c r="D19" i="10" s="1"/>
  <c r="Q17" i="10"/>
  <c r="Q16" i="10"/>
  <c r="Q18" i="10" s="1"/>
  <c r="Q19" i="10" s="1"/>
  <c r="M11" i="10"/>
  <c r="Q10" i="10"/>
  <c r="P10" i="10"/>
  <c r="O10" i="10"/>
  <c r="N10" i="10"/>
  <c r="M10" i="10"/>
  <c r="L10" i="10"/>
  <c r="K10" i="10"/>
  <c r="J10" i="10"/>
  <c r="I10" i="10"/>
  <c r="H10" i="10"/>
  <c r="G10" i="10"/>
  <c r="D10" i="10"/>
  <c r="Q9" i="10"/>
  <c r="P8" i="10"/>
  <c r="O8" i="10"/>
  <c r="O11" i="10" s="1"/>
  <c r="N8" i="10"/>
  <c r="N11" i="10" s="1"/>
  <c r="M8" i="10"/>
  <c r="L8" i="10"/>
  <c r="K8" i="10"/>
  <c r="J8" i="10"/>
  <c r="I8" i="10"/>
  <c r="H8" i="10"/>
  <c r="G8" i="10"/>
  <c r="G11" i="10" s="1"/>
  <c r="D8" i="10"/>
  <c r="D11" i="10" s="1"/>
  <c r="Q7" i="10"/>
  <c r="Q8" i="10" s="1"/>
  <c r="P6" i="10"/>
  <c r="P11" i="10" s="1"/>
  <c r="O6" i="10"/>
  <c r="N6" i="10"/>
  <c r="M6" i="10"/>
  <c r="L6" i="10"/>
  <c r="L11" i="10" s="1"/>
  <c r="K6" i="10"/>
  <c r="K11" i="10" s="1"/>
  <c r="J6" i="10"/>
  <c r="J11" i="10" s="1"/>
  <c r="I6" i="10"/>
  <c r="I11" i="10" s="1"/>
  <c r="H6" i="10"/>
  <c r="H11" i="10" s="1"/>
  <c r="G6" i="10"/>
  <c r="D6" i="10"/>
  <c r="Q5" i="10"/>
  <c r="Q6" i="10" s="1"/>
  <c r="Q11" i="10" s="1"/>
  <c r="D47" i="9" l="1"/>
  <c r="Q39" i="9"/>
  <c r="P39" i="9"/>
  <c r="M39" i="9"/>
  <c r="J39" i="9"/>
  <c r="I39" i="9"/>
  <c r="H39" i="9"/>
  <c r="G39" i="9"/>
  <c r="D38" i="9"/>
  <c r="D39" i="9" s="1"/>
  <c r="O36" i="9"/>
  <c r="O39" i="9" s="1"/>
  <c r="N36" i="9"/>
  <c r="N39" i="9" s="1"/>
  <c r="L36" i="9"/>
  <c r="L39" i="9" s="1"/>
  <c r="K36" i="9"/>
  <c r="K39" i="9" s="1"/>
  <c r="I36" i="9"/>
  <c r="H36" i="9"/>
  <c r="F36" i="9"/>
  <c r="F39" i="9" s="1"/>
  <c r="E36" i="9"/>
  <c r="E39" i="9" s="1"/>
  <c r="D36" i="9"/>
  <c r="Q30" i="9"/>
  <c r="P30" i="9"/>
  <c r="J30" i="9"/>
  <c r="I30" i="9"/>
  <c r="H30" i="9"/>
  <c r="G30" i="9"/>
  <c r="Q29" i="9"/>
  <c r="P29" i="9"/>
  <c r="O29" i="9"/>
  <c r="N29" i="9"/>
  <c r="M29" i="9"/>
  <c r="L29" i="9"/>
  <c r="K29" i="9"/>
  <c r="J29" i="9"/>
  <c r="I29" i="9"/>
  <c r="H29" i="9"/>
  <c r="F29" i="9"/>
  <c r="E29" i="9"/>
  <c r="D29" i="9"/>
  <c r="Q26" i="9"/>
  <c r="P26" i="9"/>
  <c r="O26" i="9"/>
  <c r="O30" i="9" s="1"/>
  <c r="N26" i="9"/>
  <c r="N30" i="9" s="1"/>
  <c r="M26" i="9"/>
  <c r="M30" i="9" s="1"/>
  <c r="L26" i="9"/>
  <c r="L30" i="9" s="1"/>
  <c r="K26" i="9"/>
  <c r="K30" i="9" s="1"/>
  <c r="J26" i="9"/>
  <c r="I26" i="9"/>
  <c r="H26" i="9"/>
  <c r="F26" i="9"/>
  <c r="F30" i="9" s="1"/>
  <c r="E26" i="9"/>
  <c r="E30" i="9" s="1"/>
  <c r="D26" i="9"/>
  <c r="D30" i="9" s="1"/>
  <c r="P19" i="9"/>
  <c r="J19" i="9"/>
  <c r="I19" i="9"/>
  <c r="H19" i="9"/>
  <c r="P18" i="9"/>
  <c r="O18" i="9"/>
  <c r="O19" i="9" s="1"/>
  <c r="N18" i="9"/>
  <c r="N19" i="9" s="1"/>
  <c r="M18" i="9"/>
  <c r="M19" i="9" s="1"/>
  <c r="L18" i="9"/>
  <c r="L19" i="9" s="1"/>
  <c r="K18" i="9"/>
  <c r="K19" i="9" s="1"/>
  <c r="J18" i="9"/>
  <c r="I18" i="9"/>
  <c r="H18" i="9"/>
  <c r="G18" i="9"/>
  <c r="G19" i="9" s="1"/>
  <c r="F18" i="9"/>
  <c r="F19" i="9" s="1"/>
  <c r="E18" i="9"/>
  <c r="E19" i="9" s="1"/>
  <c r="D18" i="9"/>
  <c r="D19" i="9" s="1"/>
  <c r="Q17" i="9"/>
  <c r="Q16" i="9"/>
  <c r="Q18" i="9" s="1"/>
  <c r="Q19" i="9" s="1"/>
  <c r="N11" i="9"/>
  <c r="D11" i="9"/>
  <c r="P10" i="9"/>
  <c r="O10" i="9"/>
  <c r="N10" i="9"/>
  <c r="M10" i="9"/>
  <c r="L10" i="9"/>
  <c r="K10" i="9"/>
  <c r="J10" i="9"/>
  <c r="I10" i="9"/>
  <c r="H10" i="9"/>
  <c r="G10" i="9"/>
  <c r="D10" i="9"/>
  <c r="Q9" i="9"/>
  <c r="Q10" i="9" s="1"/>
  <c r="Q8" i="9"/>
  <c r="P8" i="9"/>
  <c r="P11" i="9" s="1"/>
  <c r="O8" i="9"/>
  <c r="O11" i="9" s="1"/>
  <c r="N8" i="9"/>
  <c r="M8" i="9"/>
  <c r="L8" i="9"/>
  <c r="K8" i="9"/>
  <c r="J8" i="9"/>
  <c r="I8" i="9"/>
  <c r="H8" i="9"/>
  <c r="H11" i="9" s="1"/>
  <c r="G8" i="9"/>
  <c r="G11" i="9" s="1"/>
  <c r="D8" i="9"/>
  <c r="Q7" i="9"/>
  <c r="P6" i="9"/>
  <c r="O6" i="9"/>
  <c r="N6" i="9"/>
  <c r="M6" i="9"/>
  <c r="M11" i="9" s="1"/>
  <c r="L6" i="9"/>
  <c r="L11" i="9" s="1"/>
  <c r="K6" i="9"/>
  <c r="K11" i="9" s="1"/>
  <c r="J6" i="9"/>
  <c r="J11" i="9" s="1"/>
  <c r="I6" i="9"/>
  <c r="I11" i="9" s="1"/>
  <c r="H6" i="9"/>
  <c r="G6" i="9"/>
  <c r="D6" i="9"/>
  <c r="Q5" i="9"/>
  <c r="Q6" i="9" s="1"/>
  <c r="Q11" i="9" s="1"/>
  <c r="Q7" i="8" l="1"/>
  <c r="D45" i="8" l="1"/>
  <c r="Q37" i="8"/>
  <c r="P37" i="8"/>
  <c r="M37" i="8"/>
  <c r="J37" i="8"/>
  <c r="G37" i="8"/>
  <c r="D36" i="8"/>
  <c r="O34" i="8"/>
  <c r="O37" i="8" s="1"/>
  <c r="N34" i="8"/>
  <c r="N37" i="8" s="1"/>
  <c r="L34" i="8"/>
  <c r="L37" i="8" s="1"/>
  <c r="K34" i="8"/>
  <c r="K37" i="8" s="1"/>
  <c r="I34" i="8"/>
  <c r="I37" i="8" s="1"/>
  <c r="H34" i="8"/>
  <c r="H37" i="8" s="1"/>
  <c r="F34" i="8"/>
  <c r="F37" i="8" s="1"/>
  <c r="E34" i="8"/>
  <c r="E37" i="8" s="1"/>
  <c r="D34" i="8"/>
  <c r="Q27" i="8"/>
  <c r="P27" i="8"/>
  <c r="O27" i="8"/>
  <c r="N27" i="8"/>
  <c r="M27" i="8"/>
  <c r="L27" i="8"/>
  <c r="K27" i="8"/>
  <c r="J27" i="8"/>
  <c r="I27" i="8"/>
  <c r="H27" i="8"/>
  <c r="G27" i="8"/>
  <c r="G28" i="8" s="1"/>
  <c r="F27" i="8"/>
  <c r="E27" i="8"/>
  <c r="D27" i="8"/>
  <c r="Q25" i="8"/>
  <c r="Q28" i="8" s="1"/>
  <c r="P25" i="8"/>
  <c r="P28" i="8" s="1"/>
  <c r="O25" i="8"/>
  <c r="O28" i="8" s="1"/>
  <c r="N25" i="8"/>
  <c r="N28" i="8" s="1"/>
  <c r="M25" i="8"/>
  <c r="M28" i="8" s="1"/>
  <c r="L25" i="8"/>
  <c r="L28" i="8" s="1"/>
  <c r="K25" i="8"/>
  <c r="K28" i="8" s="1"/>
  <c r="J25" i="8"/>
  <c r="J28" i="8" s="1"/>
  <c r="I25" i="8"/>
  <c r="I28" i="8" s="1"/>
  <c r="H25" i="8"/>
  <c r="H28" i="8" s="1"/>
  <c r="F25" i="8"/>
  <c r="E25" i="8"/>
  <c r="D25" i="8"/>
  <c r="P18" i="8"/>
  <c r="P19" i="8" s="1"/>
  <c r="O18" i="8"/>
  <c r="O19" i="8" s="1"/>
  <c r="N18" i="8"/>
  <c r="N19" i="8" s="1"/>
  <c r="M18" i="8"/>
  <c r="M19" i="8" s="1"/>
  <c r="L18" i="8"/>
  <c r="L19" i="8" s="1"/>
  <c r="K18" i="8"/>
  <c r="K19" i="8" s="1"/>
  <c r="J18" i="8"/>
  <c r="J19" i="8" s="1"/>
  <c r="I18" i="8"/>
  <c r="I19" i="8" s="1"/>
  <c r="H18" i="8"/>
  <c r="H19" i="8" s="1"/>
  <c r="G18" i="8"/>
  <c r="G19" i="8" s="1"/>
  <c r="F18" i="8"/>
  <c r="F19" i="8" s="1"/>
  <c r="E18" i="8"/>
  <c r="E19" i="8" s="1"/>
  <c r="D18" i="8"/>
  <c r="D19" i="8" s="1"/>
  <c r="Q17" i="8"/>
  <c r="Q16" i="8"/>
  <c r="P10" i="8"/>
  <c r="O10" i="8"/>
  <c r="N10" i="8"/>
  <c r="M10" i="8"/>
  <c r="L10" i="8"/>
  <c r="K10" i="8"/>
  <c r="J10" i="8"/>
  <c r="I10" i="8"/>
  <c r="H10" i="8"/>
  <c r="G10" i="8"/>
  <c r="D10" i="8"/>
  <c r="Q9" i="8"/>
  <c r="P8" i="8"/>
  <c r="O8" i="8"/>
  <c r="N8" i="8"/>
  <c r="M8" i="8"/>
  <c r="L8" i="8"/>
  <c r="K8" i="8"/>
  <c r="J8" i="8"/>
  <c r="I8" i="8"/>
  <c r="H8" i="8"/>
  <c r="G8" i="8"/>
  <c r="D8" i="8"/>
  <c r="Q8" i="8"/>
  <c r="P6" i="8"/>
  <c r="O6" i="8"/>
  <c r="N6" i="8"/>
  <c r="M6" i="8"/>
  <c r="L6" i="8"/>
  <c r="K6" i="8"/>
  <c r="J6" i="8"/>
  <c r="I6" i="8"/>
  <c r="H6" i="8"/>
  <c r="G6" i="8"/>
  <c r="D6" i="8"/>
  <c r="Q5" i="8"/>
  <c r="Q6" i="8" s="1"/>
  <c r="G11" i="8" l="1"/>
  <c r="O11" i="8"/>
  <c r="J11" i="8"/>
  <c r="I11" i="8"/>
  <c r="Q18" i="8"/>
  <c r="Q19" i="8" s="1"/>
  <c r="H11" i="8"/>
  <c r="P11" i="8"/>
  <c r="L11" i="8"/>
  <c r="D37" i="8"/>
  <c r="D28" i="8"/>
  <c r="D11" i="8"/>
  <c r="E28" i="8"/>
  <c r="N11" i="8"/>
  <c r="K11" i="8"/>
  <c r="F28" i="8"/>
  <c r="M11" i="8"/>
  <c r="Q10" i="8"/>
  <c r="Q11" i="8" s="1"/>
  <c r="Q42" i="16" l="1"/>
  <c r="Q43" i="16"/>
</calcChain>
</file>

<file path=xl/sharedStrings.xml><?xml version="1.0" encoding="utf-8"?>
<sst xmlns="http://schemas.openxmlformats.org/spreadsheetml/2006/main" count="3009" uniqueCount="349">
  <si>
    <t>NOMBRE</t>
  </si>
  <si>
    <t>RENGLON y NO. DE CONTRATO</t>
  </si>
  <si>
    <t>NO.</t>
  </si>
  <si>
    <t xml:space="preserve">VALOR CONTRATO ANUAL </t>
  </si>
  <si>
    <t>TOTAL  RENGLON 184</t>
  </si>
  <si>
    <t>TOTAL  RENGLON 183</t>
  </si>
  <si>
    <t>TOTAL  RENGLON 189</t>
  </si>
  <si>
    <t xml:space="preserve">PRIMIER PAGO </t>
  </si>
  <si>
    <t>SEPTIMO PAGO</t>
  </si>
  <si>
    <t xml:space="preserve"> DECIMO PAGO</t>
  </si>
  <si>
    <t xml:space="preserve">TOTAL </t>
  </si>
  <si>
    <t xml:space="preserve">SEGUNDO PAGO </t>
  </si>
  <si>
    <t xml:space="preserve"> TERCER PAGO</t>
  </si>
  <si>
    <t>CUARTO PAGO</t>
  </si>
  <si>
    <t>QUINTO PAGO</t>
  </si>
  <si>
    <t>SEXTO PAGO</t>
  </si>
  <si>
    <t>OCTAVO  PAGO</t>
  </si>
  <si>
    <t>NOVENO PAGO</t>
  </si>
  <si>
    <t>GRAN TOTAL</t>
  </si>
  <si>
    <t>PROGRAMA BOSQUES DE AGUA PARA LA CONCORDIA</t>
  </si>
  <si>
    <t>REN-No.CONTRATO-FECHA</t>
  </si>
  <si>
    <t>DIFOPROCO</t>
  </si>
  <si>
    <t>TOTAL RENGLON 186</t>
  </si>
  <si>
    <t>TOTAL RENGLON 185</t>
  </si>
  <si>
    <t>TOTAL  RENGLON 185</t>
  </si>
  <si>
    <t>TOTAL</t>
  </si>
  <si>
    <t>Julio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</si>
  <si>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</si>
  <si>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</si>
  <si>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</si>
  <si>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</si>
  <si>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</si>
  <si>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</si>
  <si>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</si>
  <si>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</si>
  <si>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</si>
  <si>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SEGUNDO PAGO</t>
  </si>
  <si>
    <t>PRIMER PAGO</t>
  </si>
  <si>
    <t>TERCER PAGO</t>
  </si>
  <si>
    <t>SEPTIEMO PAGO</t>
  </si>
  <si>
    <t>OCTAVO PAGO</t>
  </si>
  <si>
    <t>DECIMO PAGO</t>
  </si>
  <si>
    <t>PRODENORTE</t>
  </si>
  <si>
    <t>TOTAL RENGLON 189</t>
  </si>
  <si>
    <t>PEQUEÑA CUANTIA</t>
  </si>
  <si>
    <t>PROGRAMA NACIONAL DE DESARROLLO RURAL, REGIONES: CENTRAL, NORORIENTE Y SURORIENTE - PNDR FIDA ORIENTE</t>
  </si>
  <si>
    <t>No.</t>
  </si>
  <si>
    <t>Enero</t>
  </si>
  <si>
    <t>Febrero</t>
  </si>
  <si>
    <t>DECIMO PRIMER PAGO</t>
  </si>
  <si>
    <t>DECIMO SEGUNGO PAGO</t>
  </si>
  <si>
    <t xml:space="preserve"> DECIMO PRIMER PAGO</t>
  </si>
  <si>
    <t xml:space="preserve"> DECIMO SEGUNDO PAGO</t>
  </si>
  <si>
    <t>184-Acta 6-2018 de fecha: 07-03-2018</t>
  </si>
  <si>
    <t>PRODENORTE  EJECUCION  MARZO</t>
  </si>
  <si>
    <t>Gafer Consulting Group, Sociedad Anonima (Contratación Aud. Externa)</t>
  </si>
  <si>
    <t>PROGRAMA BOSQUES DE AGUA PARA LA CONCORDIA/MARZO</t>
  </si>
  <si>
    <t>DIFOPROCO/MARZO</t>
  </si>
  <si>
    <t>PEQUEÑA CUANTIA/MARZO</t>
  </si>
  <si>
    <t>PROGRAMA NACIONAL DE DESARROLLO RURAL, REGIONES: CENTRAL, NORORIENTE Y SURORIENTE - PNDR FIDA ORIENTE/MARZO</t>
  </si>
  <si>
    <t>184-001-2018</t>
  </si>
  <si>
    <t xml:space="preserve">ROBERTO REYNIERI RABARIQUE PADILLA </t>
  </si>
  <si>
    <t>NO APLICA</t>
  </si>
  <si>
    <t>183-001-2018</t>
  </si>
  <si>
    <t>BILLY ESTUARDO PALMA CAMEROS</t>
  </si>
  <si>
    <t>189-001-2018</t>
  </si>
  <si>
    <t>LUIS FERNANDO VILLATORO SHAK</t>
  </si>
  <si>
    <t>189-02-2018</t>
  </si>
  <si>
    <t>CINDY ROSALINDA DEL CARMEN SOSA GUDIEL</t>
  </si>
  <si>
    <t>189-003-2018</t>
  </si>
  <si>
    <t>ELMER GEOVANI ZUÑIGA CAMBARA</t>
  </si>
  <si>
    <t>189-004-2018</t>
  </si>
  <si>
    <t>VICTOR MANUEL SANCHEZ FRANCO</t>
  </si>
  <si>
    <t>189-005-2018</t>
  </si>
  <si>
    <t>JUAN ANTONIO SOLORZANO RODRIGUEZ</t>
  </si>
  <si>
    <t>189-006-2018</t>
  </si>
  <si>
    <t>IRMA ESPERANZA BALSELLS ORELLANA DE ALVARADO</t>
  </si>
  <si>
    <t>189-07-2018</t>
  </si>
  <si>
    <t>NERY IVAN NAJERA CHINCHILLA</t>
  </si>
  <si>
    <t>189-08-2018</t>
  </si>
  <si>
    <t>ALDER LORENZO NAJERA GOMEZ</t>
  </si>
  <si>
    <t>189-009-2018</t>
  </si>
  <si>
    <t>DANIEL ROBERTO MARTINEZ MORALES</t>
  </si>
  <si>
    <t>189-010-2018</t>
  </si>
  <si>
    <t>PEDRO PINTO SANCHEZ</t>
  </si>
  <si>
    <t>189-011-2018</t>
  </si>
  <si>
    <t>BYRON JEOVANNY FUENTES MIRANDA</t>
  </si>
  <si>
    <t>189-012-2018</t>
  </si>
  <si>
    <t>JONATHAN ESTUARDO ZEPEDA MARROQUIN</t>
  </si>
  <si>
    <t>189-013-2018</t>
  </si>
  <si>
    <t>MAINOR UBALDO ARRIAZA CASTAÑEDA</t>
  </si>
  <si>
    <t>189-014-2018</t>
  </si>
  <si>
    <t>HENRY OMAR ESCOBAR PINEDA</t>
  </si>
  <si>
    <t>189-015-2018</t>
  </si>
  <si>
    <t>LUIS ALBERTO STALLING RIVEIRO</t>
  </si>
  <si>
    <t>189-016-2018</t>
  </si>
  <si>
    <t>PATRICK RENE  LARA MARTINEZ</t>
  </si>
  <si>
    <t>189-017-2018</t>
  </si>
  <si>
    <t>JORGE MARIO ALARCON SANDOVAL</t>
  </si>
  <si>
    <t>189-018-2018</t>
  </si>
  <si>
    <t xml:space="preserve">ALEJANDRA DIAZ SANDOVAL </t>
  </si>
  <si>
    <t>189-019-2018</t>
  </si>
  <si>
    <t>JASON HENRY MENDEZ LOPEZ</t>
  </si>
  <si>
    <t>189-021-2018</t>
  </si>
  <si>
    <t>KATHERINE GUADALUPE PICO PEREZ</t>
  </si>
  <si>
    <t>EDY ESTUARDO AYALA MARROQUIN</t>
  </si>
  <si>
    <t>189-022-2018</t>
  </si>
  <si>
    <t>FELIPE SIRINEO RAMIREZ QUIACAIN</t>
  </si>
  <si>
    <t>189-023-2018</t>
  </si>
  <si>
    <t>SOLYMAR LOPEZ MORALES</t>
  </si>
  <si>
    <t>PROGRAMA NACIONAL DE DESARROLLO RURAL, REGIONES: CENTRAL, NORORIENTE Y SURORIENTE - PNDR FIDA ORIENTE/ABRIL</t>
  </si>
  <si>
    <t>PEQUEÑA CUANTIA/ABRIL</t>
  </si>
  <si>
    <t>PRODENORTE  EJECUCION  ABRIL</t>
  </si>
  <si>
    <t>DIFOPROCO/ABRIL</t>
  </si>
  <si>
    <t>PROGRAMA BOSQUES DE AGUA PARA LA CONCORDIA/ABRIL</t>
  </si>
  <si>
    <t>SEGUNDO PAGO -MAYO PAGADO</t>
  </si>
  <si>
    <t>PROGRAMA BOSQUES DE AGUA PARA LA CONCORDIA/MAYO</t>
  </si>
  <si>
    <t>DIFOPROCO/MAYO</t>
  </si>
  <si>
    <t>PRODENORTE  EJECUCION  MAYO</t>
  </si>
  <si>
    <t>PEQUEÑA CUANTIA/MAYO</t>
  </si>
  <si>
    <t>PROGRAMA NACIONAL DE DESARROLLO RURAL, REGIONES: CENTRAL, NORORIENTE Y SURORIENTE - PNDR FIDA ORIENTE/MAYO</t>
  </si>
  <si>
    <t>189-Acta 103-2018  y 007-2018 de fecha: 29/12/2017 y 16/03-2018</t>
  </si>
  <si>
    <t>Macz Cuc Ixel</t>
  </si>
  <si>
    <t>Barrios Chicas Byron Omar</t>
  </si>
  <si>
    <t>Paz y Paz Bailey Carmen Maria</t>
  </si>
  <si>
    <t>185-Acta 11-2018   de fecha: 13/04/018</t>
  </si>
  <si>
    <t>Calderon Blanco Esbi Giovani</t>
  </si>
  <si>
    <t>5-2018</t>
  </si>
  <si>
    <t>Juan Carlos Chajón Guzmán</t>
  </si>
  <si>
    <t>7-2018</t>
  </si>
  <si>
    <t>Gerardo Antonio Cantoral Ghegüen</t>
  </si>
  <si>
    <t>8-2018</t>
  </si>
  <si>
    <t>Jairo Antonio Ramírez Mejía</t>
  </si>
  <si>
    <t>9-2018</t>
  </si>
  <si>
    <t>Jeemmy Daniela Calderón Morales</t>
  </si>
  <si>
    <t>10-2018</t>
  </si>
  <si>
    <t xml:space="preserve">Sonia Elizabeth </t>
  </si>
  <si>
    <t>11-2018</t>
  </si>
  <si>
    <t>Claudia Estephany Palma Ortiz</t>
  </si>
  <si>
    <t xml:space="preserve"> TERCER PAGO-JUNIO</t>
  </si>
  <si>
    <t>184-Acta 06-2018   de fecha: 28/06/2018</t>
  </si>
  <si>
    <t>GAFER CONSULTING GROPU, SOCIEDAD</t>
  </si>
  <si>
    <t>-</t>
  </si>
  <si>
    <t>189-Acta 9 - 2018</t>
  </si>
  <si>
    <t xml:space="preserve">CAAL MACZ JONATHAN ADIN </t>
  </si>
  <si>
    <t>189-Acta 37-2017 acta MOD. 007-2018</t>
  </si>
  <si>
    <t>CABRERA CRUZ RUDY OSBERTO</t>
  </si>
  <si>
    <t>189-Acta 36-2017 acta MOD. 007-2018</t>
  </si>
  <si>
    <t>189-Acta 47-2017 acta MOD. 007-2018</t>
  </si>
  <si>
    <t>CRUZ MUS CESAR ARTURO</t>
  </si>
  <si>
    <t>189-Acta 39-2017 acta MOD. 007-2018</t>
  </si>
  <si>
    <t>LEMUS DIAZ RAUL DANIEL</t>
  </si>
  <si>
    <t>189-Acta 15-2018</t>
  </si>
  <si>
    <t>CASTILLO DOMINGUEZ DANIEL ARMANDO</t>
  </si>
  <si>
    <t>189-Acta 23-2017 acta MOD. 007-2018</t>
  </si>
  <si>
    <t>PAZ Y PAZ BAILEY CARMEN MARIA</t>
  </si>
  <si>
    <t>189-Acta 49-2017 acta MOD. 007-2018</t>
  </si>
  <si>
    <t>BARRIOS CHICAS BYRON OMAR</t>
  </si>
  <si>
    <t>189-Acta 45-2017 acta MOD. 007-2018</t>
  </si>
  <si>
    <t>189-Acta 48-2017 acta MOD. 007-2018</t>
  </si>
  <si>
    <t>189-Acta 32-2017 acta MOD. 007-2018</t>
  </si>
  <si>
    <t>MACZ CUC IXEL</t>
  </si>
  <si>
    <t>189-Acta 38-2017 acta MOD. 007-2018</t>
  </si>
  <si>
    <t>189-Acta 30-2017 acta MOD. 007-2018</t>
  </si>
  <si>
    <t>PRODENORTE  EJECUCION  JUNIO</t>
  </si>
  <si>
    <t>DIFOPROCO/JUNIO</t>
  </si>
  <si>
    <t>PROGRAMA BOSQUES DE AGUA PARA LA CONCORDIA/JUNIO</t>
  </si>
  <si>
    <t>PEQUEÑA CUANTIA/JUNIO</t>
  </si>
  <si>
    <t>PROGRAMA NACIONAL DE DESARROLLO RURAL, REGIONES: CENTRAL, NORORIENTE Y SURORIENTE - PNDR FIDA ORIENTE/JUNIO</t>
  </si>
  <si>
    <t>PROGRAMA BOSQUES DE AGUA PARA LA CONCORDIA/JULIO</t>
  </si>
  <si>
    <t>DIFOPROCO/JULIO</t>
  </si>
  <si>
    <t>PRODENORTE  EJECUCION  JULIO</t>
  </si>
  <si>
    <t>PEQUEÑA CUANTIA/JULIO</t>
  </si>
  <si>
    <t>PROGRAMA NACIONAL DE DESARROLLO RURAL, REGIONES: CENTRAL, NORORIENTE Y SURORIENTE - PNDR FIDA ORIENTE/JULIO</t>
  </si>
  <si>
    <t xml:space="preserve">189 Acta 8-2018 </t>
  </si>
  <si>
    <t>BAC SIERRA DANGELO ALBERT</t>
  </si>
  <si>
    <t>N  O         A  P  L  I  C  A</t>
  </si>
  <si>
    <t xml:space="preserve"> CUARTO PAGO</t>
  </si>
  <si>
    <t>PROGRAMA BOSQUES DE AGUA PARA LA CONCORDIA/AGOSTO</t>
  </si>
  <si>
    <t>DIFOPROCO/AGOSTO</t>
  </si>
  <si>
    <t>PRODENORTE  EJECUCION/AGOSTO</t>
  </si>
  <si>
    <t>PEQUEÑA CUANTIA/AGOSTO</t>
  </si>
  <si>
    <t>PROGRAMA NACIONAL DE DESARROLLO RURAL, REGIONES: CENTRAL, NORORIENTE Y SURORIENTE - PNDR FIDA ORIENTE/AGOSTO</t>
  </si>
  <si>
    <t>189-025-2018</t>
  </si>
  <si>
    <t>MES DE ENERO</t>
  </si>
  <si>
    <t>MES DE FEBRERO</t>
  </si>
  <si>
    <t>MES DE MARZO</t>
  </si>
  <si>
    <t>CUARTO PAGO JULIO</t>
  </si>
  <si>
    <t xml:space="preserve">PRIMIER PAGO ABRIL  </t>
  </si>
  <si>
    <t xml:space="preserve">SEGUNDO PAGO MAYO </t>
  </si>
  <si>
    <t xml:space="preserve"> TERCER PAGO JUNIO</t>
  </si>
  <si>
    <t>QUINTO PAGO AGOSTO</t>
  </si>
  <si>
    <t>189 Acta 16-2018</t>
  </si>
  <si>
    <t>GRAVES SIS GLADIS MAGALY</t>
  </si>
  <si>
    <t>189 Acta 17-2018</t>
  </si>
  <si>
    <t>JALAL AC ABELINO ARNOLDO</t>
  </si>
  <si>
    <t>189 Acta 18-2018</t>
  </si>
  <si>
    <t>CAAL MACZ JONATHAN ADIN</t>
  </si>
  <si>
    <t>189 Acta 19-2018</t>
  </si>
  <si>
    <t>MOLLINEDO CASTILLO ERICK VINICIO</t>
  </si>
  <si>
    <t>PAGO AGOSTO</t>
  </si>
  <si>
    <t>PROGRAMA BOSQUES DE AGUA PARA LA CONCORDIA/SEPTIEMBRE</t>
  </si>
  <si>
    <t>DIFOPROCO/SEPTIEMBRE</t>
  </si>
  <si>
    <t>PRODENORTE  EJECUCION/SEPTIEMBRE</t>
  </si>
  <si>
    <t>PEQUEÑA CUANTIA/SEPTIEMBRE</t>
  </si>
  <si>
    <t>PROGRAMA NACIONAL DE DESARROLLO RURAL, REGIONES: CENTRAL, NORORIENTE Y SURORIENTE - PNDR FIDA ORIENTE/SEPTIEMBRE</t>
  </si>
  <si>
    <t>189 Acta 11-2018</t>
  </si>
  <si>
    <t>GARCIA DEL VALLE EDGAR ANTONIO</t>
  </si>
  <si>
    <t>PAGO SEPTIEMBRE</t>
  </si>
  <si>
    <t>RESICION CTO</t>
  </si>
  <si>
    <t>SEXTO PAGO SEPTIEMBRE</t>
  </si>
  <si>
    <t>PROGRAMA BOSQUES DE AGUA PARA LA CONCORDIA/OCTUBRE</t>
  </si>
  <si>
    <t>DIFOPROCO/OCTUBRE</t>
  </si>
  <si>
    <t>PRODENORTE  EJECUCION/OCTUBRE</t>
  </si>
  <si>
    <t>PEQUEÑA CUANTIA/OCTUBRE</t>
  </si>
  <si>
    <t>PROGRAMA NACIONAL DE DESARROLLO RURAL, REGIONES: CENTRAL, NORORIENTE Y SURORIENTE - PNDR FIDA ORIENTE/OCTUBRE</t>
  </si>
  <si>
    <t>189-026-2018</t>
  </si>
  <si>
    <t>JOSE CARLOS SAZO RAMIREZ</t>
  </si>
  <si>
    <t>189-027-2018</t>
  </si>
  <si>
    <t>ENIO EDUARDO SANDOVAL MARTINEZ</t>
  </si>
  <si>
    <t>189-028-2018</t>
  </si>
  <si>
    <t>BRYAN STEVEN AYALA CONSTANZA</t>
  </si>
  <si>
    <t>189-029-2018</t>
  </si>
  <si>
    <t>JORGE LUIS PEREZ RAMIREZ</t>
  </si>
  <si>
    <t>189-030-2018</t>
  </si>
  <si>
    <t>JOLINA JULIA MISHIEL RAMOS GARCÍA</t>
  </si>
  <si>
    <t>189-031-2018</t>
  </si>
  <si>
    <t>DIEGO ESTUARDO DE LEON GIRON</t>
  </si>
  <si>
    <t>189-032-2018</t>
  </si>
  <si>
    <t>LAZARO PACHECO LOPEZ</t>
  </si>
  <si>
    <t>189-033-2018</t>
  </si>
  <si>
    <t>RUDY MORALES YOC</t>
  </si>
  <si>
    <t>189-034-2018</t>
  </si>
  <si>
    <t>DINA AMARILIS HERRARTE SINAJ</t>
  </si>
  <si>
    <t xml:space="preserve">PRIMIER PAGO -ABRIL PAGADO </t>
  </si>
  <si>
    <t>QUINTO PAGO-AGOSTO</t>
  </si>
  <si>
    <t>SEPTIMO PAGO OCTUBRE</t>
  </si>
  <si>
    <t>189 Acta 8-2018</t>
  </si>
  <si>
    <t>189 Acta 24-2018</t>
  </si>
  <si>
    <t>REY ICO SELVIN UBALDO</t>
  </si>
  <si>
    <t>CAAL MACZ HONATHAN ADIN</t>
  </si>
  <si>
    <t>PAGO OCTUBRE</t>
  </si>
  <si>
    <t>PROGRAMA BOSQUES DE AGUA PARA LA CONCORDIA/NOVIEMBRE</t>
  </si>
  <si>
    <t>DIFOPROCO/NOVIEMBRE</t>
  </si>
  <si>
    <t>PRODENORTE  EJECUCION/NOVIEMBRE</t>
  </si>
  <si>
    <t>PEQUEÑA CUANTIA/NOVIEMBRE</t>
  </si>
  <si>
    <t>PROGRAMA NACIONAL DE DESARROLLO RURAL, REGIONES: CENTRAL, NORORIENTE Y SURORIENTE - PNDR FIDA ORIENTE/NOVIEMBRE</t>
  </si>
  <si>
    <t>PAGO NOVIEMBRE</t>
  </si>
  <si>
    <t>OCTAVO  PAGO-NOVIEMBRE</t>
  </si>
  <si>
    <t>PEDIENTE PAGO</t>
  </si>
  <si>
    <t>189-035-2018</t>
  </si>
  <si>
    <t>Marvin Zamora Vásquez</t>
  </si>
  <si>
    <t>189-036-2018</t>
  </si>
  <si>
    <t>Pedro Alvarado Zarceño</t>
  </si>
  <si>
    <t>189-037-2018</t>
  </si>
  <si>
    <t xml:space="preserve">Walter Rubén Rodríguez Enríquez </t>
  </si>
  <si>
    <t>189-038-2018</t>
  </si>
  <si>
    <t xml:space="preserve">Lennin Samuel Montepeque Alvarado </t>
  </si>
  <si>
    <t>189-039-2018</t>
  </si>
  <si>
    <t>Manuel de Jesús Carbajal López</t>
  </si>
  <si>
    <t>189-040-2018</t>
  </si>
  <si>
    <t>Misael Campos Pérez</t>
  </si>
  <si>
    <t>189-041-2018</t>
  </si>
  <si>
    <t>Anderson Aldair Girón Girón</t>
  </si>
  <si>
    <t>189-042-2018</t>
  </si>
  <si>
    <t>Elcer Rolando Campos Enriquez</t>
  </si>
  <si>
    <t>189-043-2018</t>
  </si>
  <si>
    <t>Jose María Lemus Escobar</t>
  </si>
  <si>
    <t>189-044-2018</t>
  </si>
  <si>
    <t>Gustavo Rodolfo Hernández Lemus</t>
  </si>
  <si>
    <t>189-045-2018</t>
  </si>
  <si>
    <t>Rudy Uciel Pérez Escobar</t>
  </si>
  <si>
    <t>189-046-2018</t>
  </si>
  <si>
    <t>Bilgalli Mesulan Montepeque Martínez</t>
  </si>
  <si>
    <t>189-047-2018</t>
  </si>
  <si>
    <t>Jacinto Girón Corado</t>
  </si>
  <si>
    <t>189-048-2018</t>
  </si>
  <si>
    <t>Elmer Rody Del Cid Rodríguez</t>
  </si>
  <si>
    <t>189-049-2018</t>
  </si>
  <si>
    <t>Erick Donal Rodríguez García</t>
  </si>
  <si>
    <t>189-050-2018</t>
  </si>
  <si>
    <t>Edgar Ivan Rodríguez Pérez</t>
  </si>
  <si>
    <t>189-051-2018</t>
  </si>
  <si>
    <t>Sergio Gómez Chinchilla</t>
  </si>
  <si>
    <t>189-052-2018</t>
  </si>
  <si>
    <t>Brenen Yonatan Chinchilla Girón</t>
  </si>
  <si>
    <t>189-053-2018</t>
  </si>
  <si>
    <t>Miguel Eduardo Gómez Girón</t>
  </si>
  <si>
    <t>189-054-2018</t>
  </si>
  <si>
    <t>Robin Gustavo García Martínez</t>
  </si>
  <si>
    <t>189-055-2018</t>
  </si>
  <si>
    <t>Emerson Felipe Silva Pinzón</t>
  </si>
  <si>
    <t>189-056-2018</t>
  </si>
  <si>
    <t>Cristian Adalberto Ayala Castañeda</t>
  </si>
  <si>
    <t>189-057-2018</t>
  </si>
  <si>
    <t>Marco Tulio Vásquez Pérez</t>
  </si>
  <si>
    <t>189-058-2018</t>
  </si>
  <si>
    <t>Hector Jovel</t>
  </si>
  <si>
    <t>189-059-2018</t>
  </si>
  <si>
    <t>Melvin Armando Orantes Orozco</t>
  </si>
  <si>
    <t>189-060-2018</t>
  </si>
  <si>
    <t>Luis Raúl Valenzuela López</t>
  </si>
  <si>
    <t>189-061-2018</t>
  </si>
  <si>
    <t>Jonal Franzua Santos Herrera</t>
  </si>
  <si>
    <t>189-062-2018</t>
  </si>
  <si>
    <t>Carlos Alberto Estrada Alvarado</t>
  </si>
  <si>
    <t>189-63-2018</t>
  </si>
  <si>
    <t>Rosman Montepeque Gonzales</t>
  </si>
  <si>
    <t>189-64-2018</t>
  </si>
  <si>
    <t>Luis Fernando Grajeda Morales</t>
  </si>
  <si>
    <t>189-65-2018</t>
  </si>
  <si>
    <t>José Damian Ferrini Vázquez</t>
  </si>
  <si>
    <t>189-66-2018</t>
  </si>
  <si>
    <t>Brayan Yoel Alvarez Martinez</t>
  </si>
  <si>
    <t>189-67-2018</t>
  </si>
  <si>
    <t>Jose Gamariel Escobar Santos</t>
  </si>
  <si>
    <t>189-68-2018</t>
  </si>
  <si>
    <t>Fredy Antonio Ramírez Hernández</t>
  </si>
  <si>
    <t>189-69-2018</t>
  </si>
  <si>
    <t>Ronald Alexander López Ordoñez</t>
  </si>
  <si>
    <t>189-70-2018</t>
  </si>
  <si>
    <t>Cristian Augusto López Montepeque</t>
  </si>
  <si>
    <t>189-71-2018</t>
  </si>
  <si>
    <t>Jorge Mario López Montepeque</t>
  </si>
  <si>
    <t>189-72-2018</t>
  </si>
  <si>
    <t xml:space="preserve">Ademar Santos Giron </t>
  </si>
  <si>
    <t>189-73-2018</t>
  </si>
  <si>
    <t>Jaime Arturo Ramírez Godinez</t>
  </si>
  <si>
    <t>189-74-2018</t>
  </si>
  <si>
    <t>Ismael Montepeque Fonsea</t>
  </si>
  <si>
    <t>189-75-2018</t>
  </si>
  <si>
    <t>Adan Vasquez Montepeque</t>
  </si>
  <si>
    <t>189-76-2018</t>
  </si>
  <si>
    <t>Marco Tulio Alvarado Ochoa</t>
  </si>
  <si>
    <t>189-77-2018</t>
  </si>
  <si>
    <t>Clever Abimael Ochoa Alistum</t>
  </si>
  <si>
    <t>189-78-2018</t>
  </si>
  <si>
    <t>Andres Ramírez Montepeque</t>
  </si>
  <si>
    <t>189-79-2018</t>
  </si>
  <si>
    <t>Robinso Martinez Vasquez</t>
  </si>
  <si>
    <t>189-80-2018</t>
  </si>
  <si>
    <t>Natalio Estrada Cristales</t>
  </si>
  <si>
    <t>NOVENO PAGO-DICIEMBRE</t>
  </si>
  <si>
    <t>189 Acta 29-2018</t>
  </si>
  <si>
    <t>189 Acta 30-2018</t>
  </si>
  <si>
    <t>HASS GONZALEZ MIRIAM SOFIA</t>
  </si>
  <si>
    <t>189 Acta 32-2018</t>
  </si>
  <si>
    <t>BAC PAAU AMANDA AURORA</t>
  </si>
  <si>
    <t>PAGO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</si>
</sst>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Q&quot;* #,##0.00_);_(&quot;Q&quot;* \(#,##0.00\);_(&quot;Q&quot;* &quot;-&quot;??_);_(@_)"/>
    <numFmt numFmtId="165" formatCode="_([$Q-100A]* #,##0.00_);_([$Q-100A]* \(#,##0.00\);_([$Q-100A]* &quot;-&quot;??_);_(@_)"/>
    <numFmt numFmtId="166" formatCode="_-[$Q-100A]* #,##0.00_-;\-[$Q-100A]* #,##0.00_-;_-[$Q-10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-0.24994659260841701"/>
      </right>
      <top style="medium">
        <color indexed="64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indexed="64"/>
      </top>
      <bottom style="thin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thin">
        <color theme="4" tint="-0.24994659260841701"/>
      </top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4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164" fontId="0" fillId="0" borderId="6" xfId="1" applyFont="1" applyBorder="1"/>
    <xf numFmtId="0" fontId="0" fillId="3" borderId="1" xfId="0" applyFill="1" applyBorder="1"/>
    <xf numFmtId="164" fontId="0" fillId="0" borderId="7" xfId="1" applyFont="1" applyBorder="1"/>
    <xf numFmtId="164" fontId="0" fillId="0" borderId="9" xfId="1" applyFont="1" applyBorder="1"/>
    <xf numFmtId="0" fontId="2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0" fillId="2" borderId="1" xfId="0" applyNumberFormat="1" applyFill="1" applyBorder="1"/>
    <xf numFmtId="0" fontId="2" fillId="2" borderId="10" xfId="0" applyFont="1" applyFill="1" applyBorder="1" applyAlignment="1">
      <alignment horizontal="center" vertical="center" wrapText="1"/>
    </xf>
    <xf numFmtId="164" fontId="2" fillId="2" borderId="11" xfId="1" applyFont="1" applyFill="1" applyBorder="1"/>
    <xf numFmtId="165" fontId="2" fillId="2" borderId="1" xfId="0" applyNumberFormat="1" applyFont="1" applyFill="1" applyBorder="1"/>
    <xf numFmtId="0" fontId="0" fillId="2" borderId="1" xfId="0" applyFill="1" applyBorder="1" applyAlignment="1">
      <alignment vertical="center"/>
    </xf>
    <xf numFmtId="165" fontId="2" fillId="2" borderId="1" xfId="1" applyNumberFormat="1" applyFont="1" applyFill="1" applyBorder="1"/>
    <xf numFmtId="0" fontId="0" fillId="3" borderId="9" xfId="0" applyFill="1" applyBorder="1"/>
    <xf numFmtId="164" fontId="2" fillId="2" borderId="4" xfId="1" applyFont="1" applyFill="1" applyBorder="1"/>
    <xf numFmtId="165" fontId="2" fillId="2" borderId="4" xfId="0" applyNumberFormat="1" applyFont="1" applyFill="1" applyBorder="1"/>
    <xf numFmtId="165" fontId="2" fillId="2" borderId="4" xfId="1" applyNumberFormat="1" applyFont="1" applyFill="1" applyBorder="1"/>
    <xf numFmtId="164" fontId="2" fillId="5" borderId="17" xfId="0" applyNumberFormat="1" applyFont="1" applyFill="1" applyBorder="1"/>
    <xf numFmtId="164" fontId="2" fillId="5" borderId="16" xfId="0" applyNumberFormat="1" applyFont="1" applyFill="1" applyBorder="1"/>
    <xf numFmtId="164" fontId="2" fillId="5" borderId="18" xfId="0" applyNumberFormat="1" applyFont="1" applyFill="1" applyBorder="1"/>
    <xf numFmtId="165" fontId="4" fillId="0" borderId="1" xfId="0" applyNumberFormat="1" applyFont="1" applyBorder="1"/>
    <xf numFmtId="0" fontId="0" fillId="2" borderId="19" xfId="0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164" fontId="2" fillId="5" borderId="24" xfId="1" applyFont="1" applyFill="1" applyBorder="1"/>
    <xf numFmtId="0" fontId="6" fillId="2" borderId="1" xfId="0" applyFont="1" applyFill="1" applyBorder="1" applyAlignment="1">
      <alignment horizontal="center" vertical="center" wrapText="1"/>
    </xf>
    <xf numFmtId="165" fontId="2" fillId="2" borderId="8" xfId="0" applyNumberFormat="1" applyFont="1" applyFill="1" applyBorder="1"/>
    <xf numFmtId="165" fontId="2" fillId="2" borderId="17" xfId="0" applyNumberFormat="1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0" borderId="10" xfId="0" applyBorder="1" applyAlignment="1">
      <alignment horizontal="center"/>
    </xf>
    <xf numFmtId="164" fontId="0" fillId="0" borderId="10" xfId="1" applyFont="1" applyBorder="1"/>
    <xf numFmtId="164" fontId="0" fillId="0" borderId="14" xfId="1" applyFont="1" applyBorder="1"/>
    <xf numFmtId="165" fontId="0" fillId="0" borderId="2" xfId="0" applyNumberFormat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164" fontId="2" fillId="2" borderId="0" xfId="1" applyFont="1" applyFill="1" applyBorder="1"/>
    <xf numFmtId="164" fontId="2" fillId="2" borderId="14" xfId="1" applyFont="1" applyFill="1" applyBorder="1"/>
    <xf numFmtId="165" fontId="2" fillId="2" borderId="6" xfId="0" applyNumberFormat="1" applyFont="1" applyFill="1" applyBorder="1"/>
    <xf numFmtId="165" fontId="2" fillId="2" borderId="6" xfId="1" applyNumberFormat="1" applyFont="1" applyFill="1" applyBorder="1"/>
    <xf numFmtId="0" fontId="4" fillId="7" borderId="1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/>
    <xf numFmtId="165" fontId="8" fillId="2" borderId="27" xfId="0" applyNumberFormat="1" applyFont="1" applyFill="1" applyBorder="1"/>
    <xf numFmtId="164" fontId="8" fillId="5" borderId="16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165" fontId="4" fillId="0" borderId="2" xfId="0" applyNumberFormat="1" applyFont="1" applyBorder="1"/>
    <xf numFmtId="165" fontId="8" fillId="2" borderId="6" xfId="0" applyNumberFormat="1" applyFont="1" applyFill="1" applyBorder="1"/>
    <xf numFmtId="164" fontId="8" fillId="2" borderId="0" xfId="1" applyFont="1" applyFill="1" applyBorder="1"/>
    <xf numFmtId="164" fontId="2" fillId="2" borderId="1" xfId="1" applyFont="1" applyFill="1" applyBorder="1"/>
    <xf numFmtId="164" fontId="8" fillId="5" borderId="24" xfId="1" applyFont="1" applyFill="1" applyBorder="1"/>
    <xf numFmtId="164" fontId="0" fillId="0" borderId="22" xfId="1" applyFont="1" applyBorder="1"/>
    <xf numFmtId="164" fontId="4" fillId="0" borderId="22" xfId="1" applyFont="1" applyBorder="1"/>
    <xf numFmtId="164" fontId="2" fillId="2" borderId="26" xfId="1" applyFont="1" applyFill="1" applyBorder="1"/>
    <xf numFmtId="164" fontId="8" fillId="2" borderId="26" xfId="1" applyFont="1" applyFill="1" applyBorder="1"/>
    <xf numFmtId="164" fontId="0" fillId="0" borderId="25" xfId="1" applyFont="1" applyBorder="1"/>
    <xf numFmtId="164" fontId="4" fillId="0" borderId="25" xfId="1" applyFont="1" applyBorder="1"/>
    <xf numFmtId="164" fontId="0" fillId="0" borderId="2" xfId="1" applyFont="1" applyBorder="1"/>
    <xf numFmtId="0" fontId="8" fillId="2" borderId="1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6" fillId="10" borderId="2" xfId="0" applyFont="1" applyFill="1" applyBorder="1" applyAlignment="1">
      <alignment horizontal="center" vertical="center" wrapText="1"/>
    </xf>
    <xf numFmtId="164" fontId="0" fillId="10" borderId="7" xfId="1" applyFont="1" applyFill="1" applyBorder="1"/>
    <xf numFmtId="165" fontId="2" fillId="10" borderId="1" xfId="0" applyNumberFormat="1" applyFont="1" applyFill="1" applyBorder="1"/>
    <xf numFmtId="164" fontId="2" fillId="10" borderId="4" xfId="1" applyFont="1" applyFill="1" applyBorder="1"/>
    <xf numFmtId="164" fontId="2" fillId="10" borderId="17" xfId="0" applyNumberFormat="1" applyFont="1" applyFill="1" applyBorder="1"/>
    <xf numFmtId="0" fontId="6" fillId="10" borderId="1" xfId="0" applyFont="1" applyFill="1" applyBorder="1" applyAlignment="1">
      <alignment horizontal="center" vertical="center" wrapText="1"/>
    </xf>
    <xf numFmtId="164" fontId="0" fillId="10" borderId="14" xfId="1" applyFont="1" applyFill="1" applyBorder="1"/>
    <xf numFmtId="164" fontId="0" fillId="10" borderId="9" xfId="1" applyFont="1" applyFill="1" applyBorder="1"/>
    <xf numFmtId="164" fontId="2" fillId="10" borderId="11" xfId="1" applyFont="1" applyFill="1" applyBorder="1"/>
    <xf numFmtId="164" fontId="2" fillId="10" borderId="16" xfId="0" applyNumberFormat="1" applyFont="1" applyFill="1" applyBorder="1"/>
    <xf numFmtId="165" fontId="0" fillId="10" borderId="2" xfId="0" applyNumberFormat="1" applyFill="1" applyBorder="1"/>
    <xf numFmtId="165" fontId="0" fillId="10" borderId="1" xfId="0" applyNumberFormat="1" applyFill="1" applyBorder="1"/>
    <xf numFmtId="165" fontId="2" fillId="10" borderId="6" xfId="1" applyNumberFormat="1" applyFont="1" applyFill="1" applyBorder="1"/>
    <xf numFmtId="164" fontId="2" fillId="10" borderId="0" xfId="1" applyFont="1" applyFill="1" applyBorder="1"/>
    <xf numFmtId="164" fontId="0" fillId="10" borderId="22" xfId="1" applyFont="1" applyFill="1" applyBorder="1"/>
    <xf numFmtId="164" fontId="2" fillId="10" borderId="26" xfId="1" applyFont="1" applyFill="1" applyBorder="1"/>
    <xf numFmtId="164" fontId="0" fillId="10" borderId="25" xfId="1" applyFont="1" applyFill="1" applyBorder="1"/>
    <xf numFmtId="164" fontId="2" fillId="10" borderId="24" xfId="1" applyFont="1" applyFill="1" applyBorder="1"/>
    <xf numFmtId="0" fontId="2" fillId="10" borderId="1" xfId="0" applyFont="1" applyFill="1" applyBorder="1" applyAlignment="1">
      <alignment horizontal="center" vertical="center" wrapText="1"/>
    </xf>
    <xf numFmtId="164" fontId="2" fillId="10" borderId="1" xfId="1" applyFont="1" applyFill="1" applyBorder="1"/>
    <xf numFmtId="165" fontId="2" fillId="10" borderId="6" xfId="0" applyNumberFormat="1" applyFont="1" applyFill="1" applyBorder="1"/>
    <xf numFmtId="0" fontId="10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164" fontId="1" fillId="0" borderId="1" xfId="1" applyFont="1" applyBorder="1"/>
    <xf numFmtId="0" fontId="7" fillId="10" borderId="1" xfId="0" applyFont="1" applyFill="1" applyBorder="1" applyAlignment="1">
      <alignment horizontal="center" vertical="center" wrapText="1"/>
    </xf>
    <xf numFmtId="164" fontId="4" fillId="10" borderId="22" xfId="1" applyFont="1" applyFill="1" applyBorder="1"/>
    <xf numFmtId="164" fontId="8" fillId="10" borderId="26" xfId="1" applyFont="1" applyFill="1" applyBorder="1"/>
    <xf numFmtId="164" fontId="4" fillId="10" borderId="25" xfId="1" applyFont="1" applyFill="1" applyBorder="1"/>
    <xf numFmtId="164" fontId="8" fillId="10" borderId="24" xfId="1" applyFont="1" applyFill="1" applyBorder="1"/>
    <xf numFmtId="165" fontId="2" fillId="10" borderId="4" xfId="0" applyNumberFormat="1" applyFont="1" applyFill="1" applyBorder="1"/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4" fillId="0" borderId="10" xfId="1" applyFont="1" applyBorder="1" applyAlignment="1">
      <alignment horizontal="left"/>
    </xf>
    <xf numFmtId="164" fontId="11" fillId="2" borderId="8" xfId="1" applyFont="1" applyFill="1" applyBorder="1"/>
    <xf numFmtId="0" fontId="4" fillId="0" borderId="10" xfId="0" applyFont="1" applyBorder="1"/>
    <xf numFmtId="0" fontId="0" fillId="0" borderId="2" xfId="0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3" borderId="31" xfId="0" applyFill="1" applyBorder="1"/>
    <xf numFmtId="0" fontId="4" fillId="0" borderId="1" xfId="0" applyFont="1" applyBorder="1" applyAlignment="1">
      <alignment horizontal="center"/>
    </xf>
    <xf numFmtId="0" fontId="0" fillId="3" borderId="32" xfId="0" applyFill="1" applyBorder="1"/>
    <xf numFmtId="0" fontId="4" fillId="3" borderId="1" xfId="0" applyFont="1" applyFill="1" applyBorder="1"/>
    <xf numFmtId="0" fontId="4" fillId="3" borderId="10" xfId="0" applyFont="1" applyFill="1" applyBorder="1" applyAlignment="1">
      <alignment horizontal="left"/>
    </xf>
    <xf numFmtId="164" fontId="0" fillId="0" borderId="33" xfId="1" applyFont="1" applyBorder="1"/>
    <xf numFmtId="0" fontId="4" fillId="3" borderId="1" xfId="0" applyFont="1" applyFill="1" applyBorder="1" applyAlignment="1">
      <alignment horizontal="left"/>
    </xf>
    <xf numFmtId="0" fontId="4" fillId="0" borderId="34" xfId="0" applyFont="1" applyBorder="1"/>
    <xf numFmtId="0" fontId="4" fillId="0" borderId="6" xfId="0" applyFont="1" applyBorder="1" applyAlignment="1">
      <alignment horizontal="center"/>
    </xf>
    <xf numFmtId="0" fontId="0" fillId="0" borderId="9" xfId="0" applyBorder="1"/>
    <xf numFmtId="0" fontId="4" fillId="0" borderId="2" xfId="0" applyFont="1" applyBorder="1" applyAlignment="1">
      <alignment horizontal="center"/>
    </xf>
    <xf numFmtId="0" fontId="4" fillId="0" borderId="35" xfId="0" applyFont="1" applyBorder="1"/>
    <xf numFmtId="164" fontId="4" fillId="0" borderId="2" xfId="1" applyFont="1" applyBorder="1"/>
    <xf numFmtId="0" fontId="4" fillId="0" borderId="9" xfId="0" applyFont="1" applyBorder="1"/>
    <xf numFmtId="164" fontId="4" fillId="0" borderId="1" xfId="1" applyFont="1" applyBorder="1"/>
    <xf numFmtId="0" fontId="4" fillId="0" borderId="1" xfId="0" applyFont="1" applyBorder="1"/>
    <xf numFmtId="0" fontId="12" fillId="3" borderId="1" xfId="0" applyFont="1" applyFill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/>
    <xf numFmtId="164" fontId="4" fillId="0" borderId="10" xfId="1" applyFont="1" applyBorder="1"/>
    <xf numFmtId="164" fontId="11" fillId="2" borderId="4" xfId="1" applyFont="1" applyFill="1" applyBorder="1"/>
    <xf numFmtId="165" fontId="0" fillId="0" borderId="10" xfId="0" applyNumberFormat="1" applyFont="1" applyBorder="1"/>
    <xf numFmtId="165" fontId="0" fillId="2" borderId="36" xfId="0" applyNumberFormat="1" applyFont="1" applyFill="1" applyBorder="1"/>
    <xf numFmtId="165" fontId="2" fillId="2" borderId="36" xfId="0" applyNumberFormat="1" applyFont="1" applyFill="1" applyBorder="1"/>
    <xf numFmtId="165" fontId="0" fillId="0" borderId="2" xfId="0" applyNumberFormat="1" applyFont="1" applyBorder="1"/>
    <xf numFmtId="165" fontId="0" fillId="0" borderId="1" xfId="0" applyNumberFormat="1" applyFont="1" applyBorder="1"/>
    <xf numFmtId="165" fontId="0" fillId="0" borderId="6" xfId="0" applyNumberFormat="1" applyFont="1" applyBorder="1"/>
    <xf numFmtId="0" fontId="0" fillId="7" borderId="1" xfId="0" applyFont="1" applyFill="1" applyBorder="1" applyAlignment="1">
      <alignment horizontal="center" vertical="center"/>
    </xf>
    <xf numFmtId="0" fontId="0" fillId="0" borderId="0" xfId="0" applyFont="1"/>
    <xf numFmtId="0" fontId="0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1" applyFon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6" fontId="0" fillId="0" borderId="0" xfId="0" applyNumberFormat="1" applyFont="1"/>
    <xf numFmtId="165" fontId="0" fillId="10" borderId="2" xfId="0" applyNumberFormat="1" applyFont="1" applyFill="1" applyBorder="1"/>
    <xf numFmtId="165" fontId="0" fillId="10" borderId="1" xfId="0" applyNumberFormat="1" applyFont="1" applyFill="1" applyBorder="1"/>
    <xf numFmtId="165" fontId="13" fillId="0" borderId="10" xfId="0" applyNumberFormat="1" applyFont="1" applyBorder="1"/>
    <xf numFmtId="165" fontId="11" fillId="2" borderId="4" xfId="0" applyNumberFormat="1" applyFont="1" applyFill="1" applyBorder="1"/>
    <xf numFmtId="165" fontId="13" fillId="0" borderId="2" xfId="0" applyNumberFormat="1" applyFont="1" applyBorder="1"/>
    <xf numFmtId="165" fontId="13" fillId="0" borderId="1" xfId="0" applyNumberFormat="1" applyFont="1" applyBorder="1"/>
    <xf numFmtId="165" fontId="13" fillId="0" borderId="6" xfId="0" applyNumberFormat="1" applyFont="1" applyBorder="1"/>
    <xf numFmtId="0" fontId="4" fillId="3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64" fontId="0" fillId="0" borderId="9" xfId="1" applyFont="1" applyBorder="1" applyAlignment="1">
      <alignment vertical="center"/>
    </xf>
    <xf numFmtId="164" fontId="0" fillId="0" borderId="1" xfId="1" applyFont="1" applyBorder="1" applyAlignment="1">
      <alignment vertical="center"/>
    </xf>
    <xf numFmtId="165" fontId="2" fillId="2" borderId="2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164" fontId="13" fillId="0" borderId="9" xfId="1" applyFont="1" applyBorder="1" applyAlignment="1">
      <alignment vertical="center"/>
    </xf>
    <xf numFmtId="164" fontId="13" fillId="0" borderId="1" xfId="1" applyFont="1" applyBorder="1" applyAlignment="1">
      <alignment vertical="center"/>
    </xf>
    <xf numFmtId="164" fontId="1" fillId="0" borderId="1" xfId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2" fillId="2" borderId="0" xfId="1" applyFont="1" applyFill="1" applyBorder="1" applyAlignment="1">
      <alignment horizontal="center" vertical="center"/>
    </xf>
    <xf numFmtId="164" fontId="8" fillId="2" borderId="0" xfId="1" applyFont="1" applyFill="1" applyBorder="1" applyAlignment="1">
      <alignment horizontal="center" vertical="center"/>
    </xf>
    <xf numFmtId="164" fontId="11" fillId="2" borderId="0" xfId="1" applyFont="1" applyFill="1" applyBorder="1" applyAlignment="1">
      <alignment horizontal="center" vertical="center"/>
    </xf>
    <xf numFmtId="164" fontId="2" fillId="5" borderId="16" xfId="0" applyNumberFormat="1" applyFont="1" applyFill="1" applyBorder="1" applyAlignment="1">
      <alignment horizontal="center" vertical="center"/>
    </xf>
    <xf numFmtId="164" fontId="8" fillId="5" borderId="16" xfId="0" applyNumberFormat="1" applyFont="1" applyFill="1" applyBorder="1" applyAlignment="1">
      <alignment horizontal="center" vertical="center"/>
    </xf>
    <xf numFmtId="164" fontId="11" fillId="5" borderId="16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4" fontId="2" fillId="2" borderId="14" xfId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8" fillId="2" borderId="6" xfId="0" applyNumberFormat="1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center" vertical="center" wrapText="1"/>
    </xf>
    <xf numFmtId="165" fontId="4" fillId="0" borderId="10" xfId="0" applyNumberFormat="1" applyFont="1" applyBorder="1"/>
    <xf numFmtId="165" fontId="8" fillId="2" borderId="4" xfId="0" applyNumberFormat="1" applyFont="1" applyFill="1" applyBorder="1"/>
    <xf numFmtId="165" fontId="4" fillId="0" borderId="6" xfId="0" applyNumberFormat="1" applyFont="1" applyBorder="1"/>
    <xf numFmtId="165" fontId="8" fillId="2" borderId="4" xfId="1" applyNumberFormat="1" applyFont="1" applyFill="1" applyBorder="1"/>
    <xf numFmtId="0" fontId="15" fillId="0" borderId="0" xfId="2"/>
    <xf numFmtId="0" fontId="11" fillId="2" borderId="17" xfId="0" applyFont="1" applyFill="1" applyBorder="1" applyAlignment="1">
      <alignment horizontal="center" vertical="center" wrapText="1"/>
    </xf>
    <xf numFmtId="164" fontId="11" fillId="5" borderId="17" xfId="0" applyNumberFormat="1" applyFont="1" applyFill="1" applyBorder="1"/>
    <xf numFmtId="164" fontId="8" fillId="2" borderId="4" xfId="1" applyFont="1" applyFill="1" applyBorder="1"/>
    <xf numFmtId="164" fontId="4" fillId="0" borderId="14" xfId="1" applyFont="1" applyBorder="1"/>
    <xf numFmtId="164" fontId="8" fillId="2" borderId="8" xfId="1" applyFont="1" applyFill="1" applyBorder="1"/>
    <xf numFmtId="164" fontId="4" fillId="0" borderId="9" xfId="1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64" fontId="4" fillId="0" borderId="1" xfId="1" applyFont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64" fontId="1" fillId="3" borderId="1" xfId="1" applyFont="1" applyFill="1" applyBorder="1"/>
    <xf numFmtId="0" fontId="0" fillId="3" borderId="1" xfId="0" applyFont="1" applyFill="1" applyBorder="1" applyAlignment="1">
      <alignment horizontal="left"/>
    </xf>
    <xf numFmtId="164" fontId="13" fillId="0" borderId="1" xfId="1" applyFont="1" applyBorder="1"/>
    <xf numFmtId="165" fontId="11" fillId="2" borderId="1" xfId="0" applyNumberFormat="1" applyFont="1" applyFill="1" applyBorder="1"/>
    <xf numFmtId="164" fontId="13" fillId="3" borderId="1" xfId="1" applyFont="1" applyFill="1" applyBorder="1"/>
    <xf numFmtId="164" fontId="11" fillId="2" borderId="1" xfId="1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64" fontId="11" fillId="2" borderId="0" xfId="1" applyFont="1" applyFill="1" applyBorder="1"/>
    <xf numFmtId="0" fontId="8" fillId="2" borderId="17" xfId="0" applyFont="1" applyFill="1" applyBorder="1" applyAlignment="1">
      <alignment horizontal="center" vertical="center" wrapText="1"/>
    </xf>
    <xf numFmtId="164" fontId="8" fillId="5" borderId="17" xfId="0" applyNumberFormat="1" applyFont="1" applyFill="1" applyBorder="1"/>
    <xf numFmtId="165" fontId="2" fillId="10" borderId="1" xfId="1" applyNumberFormat="1" applyFont="1" applyFill="1" applyBorder="1"/>
    <xf numFmtId="164" fontId="8" fillId="2" borderId="1" xfId="1" applyFont="1" applyFill="1" applyBorder="1"/>
    <xf numFmtId="0" fontId="13" fillId="7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165" fontId="4" fillId="10" borderId="2" xfId="0" applyNumberFormat="1" applyFont="1" applyFill="1" applyBorder="1"/>
    <xf numFmtId="165" fontId="4" fillId="10" borderId="1" xfId="0" applyNumberFormat="1" applyFont="1" applyFill="1" applyBorder="1"/>
    <xf numFmtId="165" fontId="8" fillId="10" borderId="1" xfId="0" applyNumberFormat="1" applyFont="1" applyFill="1" applyBorder="1"/>
    <xf numFmtId="165" fontId="2" fillId="10" borderId="2" xfId="0" applyNumberFormat="1" applyFont="1" applyFill="1" applyBorder="1"/>
    <xf numFmtId="165" fontId="0" fillId="0" borderId="10" xfId="0" applyNumberFormat="1" applyBorder="1"/>
    <xf numFmtId="165" fontId="4" fillId="11" borderId="6" xfId="0" applyNumberFormat="1" applyFont="1" applyFill="1" applyBorder="1"/>
    <xf numFmtId="0" fontId="2" fillId="2" borderId="17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164" fontId="2" fillId="5" borderId="0" xfId="0" applyNumberFormat="1" applyFont="1" applyFill="1" applyBorder="1"/>
    <xf numFmtId="164" fontId="8" fillId="5" borderId="0" xfId="0" applyNumberFormat="1" applyFont="1" applyFill="1" applyBorder="1"/>
    <xf numFmtId="0" fontId="2" fillId="2" borderId="16" xfId="0" applyFont="1" applyFill="1" applyBorder="1" applyAlignment="1">
      <alignment horizontal="center" vertical="center" wrapText="1"/>
    </xf>
    <xf numFmtId="165" fontId="13" fillId="11" borderId="6" xfId="0" applyNumberFormat="1" applyFont="1" applyFill="1" applyBorder="1"/>
    <xf numFmtId="164" fontId="4" fillId="11" borderId="10" xfId="1" applyFont="1" applyFill="1" applyBorder="1"/>
    <xf numFmtId="164" fontId="0" fillId="11" borderId="10" xfId="1" applyFont="1" applyFill="1" applyBorder="1"/>
    <xf numFmtId="0" fontId="8" fillId="2" borderId="16" xfId="0" applyFont="1" applyFill="1" applyBorder="1" applyAlignment="1">
      <alignment horizontal="center" vertical="center" wrapText="1"/>
    </xf>
    <xf numFmtId="165" fontId="4" fillId="11" borderId="10" xfId="0" applyNumberFormat="1" applyFont="1" applyFill="1" applyBorder="1"/>
    <xf numFmtId="165" fontId="13" fillId="2" borderId="36" xfId="0" applyNumberFormat="1" applyFont="1" applyFill="1" applyBorder="1"/>
    <xf numFmtId="165" fontId="11" fillId="2" borderId="36" xfId="0" applyNumberFormat="1" applyFont="1" applyFill="1" applyBorder="1"/>
    <xf numFmtId="165" fontId="4" fillId="0" borderId="14" xfId="0" applyNumberFormat="1" applyFont="1" applyBorder="1"/>
    <xf numFmtId="0" fontId="0" fillId="0" borderId="1" xfId="0" applyFill="1" applyBorder="1" applyAlignment="1">
      <alignment horizontal="center"/>
    </xf>
    <xf numFmtId="164" fontId="1" fillId="0" borderId="1" xfId="1" applyFont="1" applyFill="1" applyBorder="1" applyAlignment="1"/>
    <xf numFmtId="164" fontId="1" fillId="0" borderId="1" xfId="1" applyFont="1" applyBorder="1" applyAlignment="1"/>
    <xf numFmtId="165" fontId="8" fillId="2" borderId="1" xfId="1" applyNumberFormat="1" applyFont="1" applyFill="1" applyBorder="1"/>
    <xf numFmtId="0" fontId="16" fillId="2" borderId="1" xfId="0" applyFont="1" applyFill="1" applyBorder="1" applyAlignment="1">
      <alignment horizontal="center" vertical="center" wrapText="1"/>
    </xf>
    <xf numFmtId="164" fontId="13" fillId="0" borderId="1" xfId="1" applyFont="1" applyFill="1" applyBorder="1" applyAlignment="1"/>
    <xf numFmtId="164" fontId="13" fillId="0" borderId="1" xfId="1" applyFont="1" applyBorder="1" applyAlignment="1"/>
    <xf numFmtId="0" fontId="0" fillId="0" borderId="1" xfId="0" applyFont="1" applyFill="1" applyBorder="1" applyAlignment="1">
      <alignment horizontal="center" wrapText="1"/>
    </xf>
    <xf numFmtId="164" fontId="11" fillId="5" borderId="16" xfId="0" applyNumberFormat="1" applyFont="1" applyFill="1" applyBorder="1"/>
    <xf numFmtId="0" fontId="0" fillId="12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164" fontId="0" fillId="12" borderId="9" xfId="1" applyFont="1" applyFill="1" applyBorder="1"/>
    <xf numFmtId="164" fontId="2" fillId="12" borderId="1" xfId="1" applyFont="1" applyFill="1" applyBorder="1"/>
    <xf numFmtId="0" fontId="6" fillId="12" borderId="2" xfId="0" applyFont="1" applyFill="1" applyBorder="1" applyAlignment="1">
      <alignment horizontal="center" vertical="center" wrapText="1"/>
    </xf>
    <xf numFmtId="164" fontId="4" fillId="12" borderId="22" xfId="1" applyFont="1" applyFill="1" applyBorder="1"/>
    <xf numFmtId="164" fontId="4" fillId="12" borderId="25" xfId="1" applyFont="1" applyFill="1" applyBorder="1"/>
    <xf numFmtId="164" fontId="8" fillId="12" borderId="26" xfId="1" applyFont="1" applyFill="1" applyBorder="1"/>
    <xf numFmtId="164" fontId="2" fillId="12" borderId="24" xfId="1" applyFont="1" applyFill="1" applyBorder="1"/>
    <xf numFmtId="165" fontId="0" fillId="12" borderId="2" xfId="0" applyNumberFormat="1" applyFill="1" applyBorder="1"/>
    <xf numFmtId="165" fontId="0" fillId="12" borderId="1" xfId="0" applyNumberFormat="1" applyFill="1" applyBorder="1"/>
    <xf numFmtId="165" fontId="2" fillId="12" borderId="1" xfId="0" applyNumberFormat="1" applyFont="1" applyFill="1" applyBorder="1"/>
    <xf numFmtId="164" fontId="2" fillId="12" borderId="16" xfId="0" applyNumberFormat="1" applyFont="1" applyFill="1" applyBorder="1"/>
    <xf numFmtId="165" fontId="0" fillId="11" borderId="10" xfId="0" applyNumberFormat="1" applyFill="1" applyBorder="1"/>
    <xf numFmtId="0" fontId="11" fillId="2" borderId="16" xfId="0" applyFont="1" applyFill="1" applyBorder="1" applyAlignment="1">
      <alignment horizontal="center" vertical="center" wrapText="1"/>
    </xf>
    <xf numFmtId="165" fontId="11" fillId="13" borderId="4" xfId="0" applyNumberFormat="1" applyFont="1" applyFill="1" applyBorder="1"/>
    <xf numFmtId="164" fontId="4" fillId="11" borderId="1" xfId="1" applyFont="1" applyFill="1" applyBorder="1"/>
    <xf numFmtId="164" fontId="0" fillId="11" borderId="1" xfId="1" applyFont="1" applyFill="1" applyBorder="1"/>
    <xf numFmtId="164" fontId="4" fillId="11" borderId="2" xfId="1" applyFont="1" applyFill="1" applyBorder="1"/>
    <xf numFmtId="164" fontId="0" fillId="11" borderId="2" xfId="1" applyFont="1" applyFill="1" applyBorder="1"/>
    <xf numFmtId="165" fontId="13" fillId="11" borderId="10" xfId="0" applyNumberFormat="1" applyFont="1" applyFill="1" applyBorder="1"/>
    <xf numFmtId="164" fontId="2" fillId="2" borderId="8" xfId="1" applyFont="1" applyFill="1" applyBorder="1"/>
    <xf numFmtId="164" fontId="1" fillId="0" borderId="14" xfId="1" applyFont="1" applyBorder="1"/>
    <xf numFmtId="165" fontId="0" fillId="11" borderId="10" xfId="0" applyNumberFormat="1" applyFont="1" applyFill="1" applyBorder="1"/>
    <xf numFmtId="165" fontId="0" fillId="11" borderId="6" xfId="0" applyNumberFormat="1" applyFont="1" applyFill="1" applyBorder="1"/>
    <xf numFmtId="165" fontId="0" fillId="11" borderId="1" xfId="0" applyNumberFormat="1" applyFont="1" applyFill="1" applyBorder="1"/>
    <xf numFmtId="165" fontId="0" fillId="3" borderId="1" xfId="0" applyNumberFormat="1" applyFont="1" applyFill="1" applyBorder="1"/>
    <xf numFmtId="165" fontId="0" fillId="11" borderId="2" xfId="0" applyNumberFormat="1" applyFont="1" applyFill="1" applyBorder="1"/>
    <xf numFmtId="165" fontId="0" fillId="3" borderId="2" xfId="0" applyNumberFormat="1" applyFont="1" applyFill="1" applyBorder="1"/>
    <xf numFmtId="165" fontId="0" fillId="3" borderId="10" xfId="0" applyNumberFormat="1" applyFont="1" applyFill="1" applyBorder="1"/>
    <xf numFmtId="164" fontId="11" fillId="13" borderId="17" xfId="0" applyNumberFormat="1" applyFont="1" applyFill="1" applyBorder="1"/>
    <xf numFmtId="165" fontId="4" fillId="2" borderId="36" xfId="0" applyNumberFormat="1" applyFont="1" applyFill="1" applyBorder="1"/>
    <xf numFmtId="165" fontId="8" fillId="2" borderId="36" xfId="0" applyNumberFormat="1" applyFont="1" applyFill="1" applyBorder="1"/>
    <xf numFmtId="164" fontId="0" fillId="12" borderId="22" xfId="1" applyFont="1" applyFill="1" applyBorder="1"/>
    <xf numFmtId="164" fontId="0" fillId="12" borderId="25" xfId="1" applyFont="1" applyFill="1" applyBorder="1"/>
    <xf numFmtId="164" fontId="2" fillId="12" borderId="26" xfId="1" applyFont="1" applyFill="1" applyBorder="1"/>
    <xf numFmtId="0" fontId="4" fillId="0" borderId="1" xfId="0" applyFont="1" applyFill="1" applyBorder="1" applyAlignment="1">
      <alignment horizontal="center" wrapText="1"/>
    </xf>
    <xf numFmtId="165" fontId="17" fillId="0" borderId="1" xfId="0" applyNumberFormat="1" applyFont="1" applyBorder="1" applyAlignment="1">
      <alignment horizontal="center"/>
    </xf>
    <xf numFmtId="164" fontId="8" fillId="11" borderId="17" xfId="0" applyNumberFormat="1" applyFont="1" applyFill="1" applyBorder="1"/>
    <xf numFmtId="0" fontId="18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65" fontId="19" fillId="0" borderId="10" xfId="0" applyNumberFormat="1" applyFont="1" applyBorder="1"/>
    <xf numFmtId="165" fontId="0" fillId="13" borderId="10" xfId="0" applyNumberFormat="1" applyFill="1" applyBorder="1"/>
    <xf numFmtId="165" fontId="19" fillId="0" borderId="2" xfId="0" applyNumberFormat="1" applyFont="1" applyBorder="1"/>
    <xf numFmtId="165" fontId="19" fillId="0" borderId="1" xfId="0" applyNumberFormat="1" applyFont="1" applyBorder="1"/>
    <xf numFmtId="165" fontId="19" fillId="0" borderId="6" xfId="0" applyNumberFormat="1" applyFont="1" applyBorder="1"/>
    <xf numFmtId="165" fontId="13" fillId="11" borderId="1" xfId="0" applyNumberFormat="1" applyFont="1" applyFill="1" applyBorder="1"/>
    <xf numFmtId="165" fontId="19" fillId="3" borderId="1" xfId="0" applyNumberFormat="1" applyFont="1" applyFill="1" applyBorder="1"/>
    <xf numFmtId="165" fontId="13" fillId="11" borderId="2" xfId="0" applyNumberFormat="1" applyFont="1" applyFill="1" applyBorder="1"/>
    <xf numFmtId="165" fontId="19" fillId="3" borderId="2" xfId="0" applyNumberFormat="1" applyFont="1" applyFill="1" applyBorder="1"/>
    <xf numFmtId="165" fontId="13" fillId="3" borderId="1" xfId="0" applyNumberFormat="1" applyFont="1" applyFill="1" applyBorder="1"/>
    <xf numFmtId="165" fontId="13" fillId="3" borderId="2" xfId="0" applyNumberFormat="1" applyFont="1" applyFill="1" applyBorder="1"/>
    <xf numFmtId="165" fontId="13" fillId="3" borderId="10" xfId="0" applyNumberFormat="1" applyFont="1" applyFill="1" applyBorder="1"/>
    <xf numFmtId="165" fontId="11" fillId="2" borderId="4" xfId="1" applyNumberFormat="1" applyFont="1" applyFill="1" applyBorder="1"/>
    <xf numFmtId="165" fontId="11" fillId="3" borderId="4" xfId="0" applyNumberFormat="1" applyFont="1" applyFill="1" applyBorder="1"/>
    <xf numFmtId="164" fontId="2" fillId="3" borderId="17" xfId="0" applyNumberFormat="1" applyFont="1" applyFill="1" applyBorder="1"/>
    <xf numFmtId="164" fontId="2" fillId="13" borderId="16" xfId="0" applyNumberFormat="1" applyFont="1" applyFill="1" applyBorder="1"/>
    <xf numFmtId="0" fontId="4" fillId="0" borderId="28" xfId="0" applyFont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4" fillId="0" borderId="38" xfId="0" applyFont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left"/>
    </xf>
    <xf numFmtId="165" fontId="4" fillId="11" borderId="1" xfId="0" applyNumberFormat="1" applyFont="1" applyFill="1" applyBorder="1"/>
    <xf numFmtId="0" fontId="12" fillId="3" borderId="0" xfId="0" applyFont="1" applyFill="1" applyBorder="1" applyAlignment="1"/>
    <xf numFmtId="0" fontId="12" fillId="3" borderId="32" xfId="0" applyFont="1" applyFill="1" applyBorder="1" applyAlignment="1"/>
    <xf numFmtId="0" fontId="4" fillId="3" borderId="32" xfId="0" applyFont="1" applyFill="1" applyBorder="1"/>
    <xf numFmtId="0" fontId="4" fillId="3" borderId="0" xfId="0" applyFont="1" applyFill="1" applyBorder="1"/>
    <xf numFmtId="0" fontId="0" fillId="3" borderId="0" xfId="0" applyFill="1" applyBorder="1"/>
    <xf numFmtId="0" fontId="4" fillId="0" borderId="12" xfId="0" applyFont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0" fillId="3" borderId="41" xfId="0" applyFill="1" applyBorder="1"/>
    <xf numFmtId="164" fontId="4" fillId="11" borderId="13" xfId="1" applyFont="1" applyFill="1" applyBorder="1"/>
    <xf numFmtId="164" fontId="0" fillId="11" borderId="13" xfId="1" applyFont="1" applyFill="1" applyBorder="1"/>
    <xf numFmtId="165" fontId="13" fillId="11" borderId="13" xfId="0" applyNumberFormat="1" applyFont="1" applyFill="1" applyBorder="1"/>
    <xf numFmtId="165" fontId="4" fillId="11" borderId="13" xfId="0" applyNumberFormat="1" applyFont="1" applyFill="1" applyBorder="1"/>
    <xf numFmtId="165" fontId="4" fillId="0" borderId="13" xfId="0" applyNumberFormat="1" applyFont="1" applyBorder="1"/>
    <xf numFmtId="165" fontId="4" fillId="0" borderId="36" xfId="0" applyNumberFormat="1" applyFont="1" applyBorder="1"/>
    <xf numFmtId="0" fontId="0" fillId="0" borderId="1" xfId="0" applyFont="1" applyFill="1" applyBorder="1" applyAlignment="1">
      <alignment horizontal="center" vertical="center" wrapText="1"/>
    </xf>
    <xf numFmtId="164" fontId="4" fillId="0" borderId="1" xfId="1" applyFont="1" applyFill="1" applyBorder="1" applyAlignment="1"/>
    <xf numFmtId="0" fontId="3" fillId="4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2" fillId="5" borderId="16" xfId="0" applyNumberFormat="1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3</xdr:row>
      <xdr:rowOff>542925</xdr:rowOff>
    </xdr:from>
    <xdr:ext cx="5895974" cy="1323975"/>
    <xdr:sp macro="" textlink="">
      <xdr:nvSpPr>
        <xdr:cNvPr id="7" name="Rectángulo 6"/>
        <xdr:cNvSpPr/>
      </xdr:nvSpPr>
      <xdr:spPr>
        <a:xfrm>
          <a:off x="9526" y="1200150"/>
          <a:ext cx="5895974" cy="1323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N O     A P L I C A</a:t>
          </a:r>
        </a:p>
      </xdr:txBody>
    </xdr:sp>
    <xdr:clientData/>
  </xdr:oneCellAnchor>
  <xdr:oneCellAnchor>
    <xdr:from>
      <xdr:col>0</xdr:col>
      <xdr:colOff>0</xdr:colOff>
      <xdr:row>13</xdr:row>
      <xdr:rowOff>161925</xdr:rowOff>
    </xdr:from>
    <xdr:ext cx="6057900" cy="819150"/>
    <xdr:sp macro="" textlink="">
      <xdr:nvSpPr>
        <xdr:cNvPr id="8" name="Rectángulo 7"/>
        <xdr:cNvSpPr/>
      </xdr:nvSpPr>
      <xdr:spPr>
        <a:xfrm>
          <a:off x="0" y="3248025"/>
          <a:ext cx="6057900" cy="8191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N O  A P L I C A</a:t>
          </a:r>
        </a:p>
      </xdr:txBody>
    </xdr:sp>
    <xdr:clientData/>
  </xdr:oneCellAnchor>
  <xdr:oneCellAnchor>
    <xdr:from>
      <xdr:col>0</xdr:col>
      <xdr:colOff>228601</xdr:colOff>
      <xdr:row>22</xdr:row>
      <xdr:rowOff>323850</xdr:rowOff>
    </xdr:from>
    <xdr:ext cx="5486400" cy="1323975"/>
    <xdr:sp macro="" textlink="">
      <xdr:nvSpPr>
        <xdr:cNvPr id="9" name="Rectángulo 8"/>
        <xdr:cNvSpPr/>
      </xdr:nvSpPr>
      <xdr:spPr>
        <a:xfrm>
          <a:off x="228601" y="5572125"/>
          <a:ext cx="5486400" cy="1323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N O    A P L I C A</a:t>
          </a:r>
        </a:p>
      </xdr:txBody>
    </xdr:sp>
    <xdr:clientData/>
  </xdr:oneCellAnchor>
  <xdr:oneCellAnchor>
    <xdr:from>
      <xdr:col>0</xdr:col>
      <xdr:colOff>0</xdr:colOff>
      <xdr:row>31</xdr:row>
      <xdr:rowOff>333375</xdr:rowOff>
    </xdr:from>
    <xdr:ext cx="6076950" cy="1323975"/>
    <xdr:sp macro="" textlink="">
      <xdr:nvSpPr>
        <xdr:cNvPr id="10" name="Rectángulo 9"/>
        <xdr:cNvSpPr/>
      </xdr:nvSpPr>
      <xdr:spPr>
        <a:xfrm>
          <a:off x="0" y="8515350"/>
          <a:ext cx="6076950" cy="1323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N O     A P L I C A</a:t>
          </a:r>
        </a:p>
      </xdr:txBody>
    </xdr:sp>
    <xdr:clientData/>
  </xdr:oneCellAnchor>
  <xdr:oneCellAnchor>
    <xdr:from>
      <xdr:col>0</xdr:col>
      <xdr:colOff>9525</xdr:colOff>
      <xdr:row>40</xdr:row>
      <xdr:rowOff>114300</xdr:rowOff>
    </xdr:from>
    <xdr:ext cx="5924550" cy="819150"/>
    <xdr:sp macro="" textlink="">
      <xdr:nvSpPr>
        <xdr:cNvPr id="11" name="Rectángulo 10"/>
        <xdr:cNvSpPr/>
      </xdr:nvSpPr>
      <xdr:spPr>
        <a:xfrm>
          <a:off x="9525" y="9753600"/>
          <a:ext cx="5924550" cy="8191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N O  A P L I C A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67</xdr:row>
      <xdr:rowOff>161924</xdr:rowOff>
    </xdr:from>
    <xdr:ext cx="13306425" cy="628651"/>
    <xdr:sp macro="" textlink="">
      <xdr:nvSpPr>
        <xdr:cNvPr id="2" name="Rectángulo 1"/>
        <xdr:cNvSpPr/>
      </xdr:nvSpPr>
      <xdr:spPr>
        <a:xfrm>
          <a:off x="0" y="14639924"/>
          <a:ext cx="13306425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   N  O               A   P   L   I   C   A</a:t>
          </a:r>
        </a:p>
      </xdr:txBody>
    </xdr:sp>
    <xdr:clientData/>
  </xdr:oneCellAnchor>
  <xdr:oneCellAnchor>
    <xdr:from>
      <xdr:col>0</xdr:col>
      <xdr:colOff>0</xdr:colOff>
      <xdr:row>46</xdr:row>
      <xdr:rowOff>85725</xdr:rowOff>
    </xdr:from>
    <xdr:ext cx="14906624" cy="523875"/>
    <xdr:sp macro="" textlink="">
      <xdr:nvSpPr>
        <xdr:cNvPr id="3" name="Rectángulo 2"/>
        <xdr:cNvSpPr/>
      </xdr:nvSpPr>
      <xdr:spPr>
        <a:xfrm>
          <a:off x="0" y="9667875"/>
          <a:ext cx="14906624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      N   O               A  P  L  I  C  A</a:t>
          </a:r>
        </a:p>
      </xdr:txBody>
    </xdr:sp>
    <xdr:clientData/>
  </xdr:oneCellAnchor>
  <xdr:oneCellAnchor>
    <xdr:from>
      <xdr:col>0</xdr:col>
      <xdr:colOff>0</xdr:colOff>
      <xdr:row>77</xdr:row>
      <xdr:rowOff>419100</xdr:rowOff>
    </xdr:from>
    <xdr:ext cx="15182850" cy="628651"/>
    <xdr:sp macro="" textlink="">
      <xdr:nvSpPr>
        <xdr:cNvPr id="4" name="Rectángulo 3"/>
        <xdr:cNvSpPr/>
      </xdr:nvSpPr>
      <xdr:spPr>
        <a:xfrm>
          <a:off x="0" y="17306925"/>
          <a:ext cx="15182850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 O                     A  P   L   I   C   A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65</xdr:row>
      <xdr:rowOff>161924</xdr:rowOff>
    </xdr:from>
    <xdr:ext cx="13306425" cy="628651"/>
    <xdr:sp macro="" textlink="">
      <xdr:nvSpPr>
        <xdr:cNvPr id="2" name="Rectángulo 1"/>
        <xdr:cNvSpPr/>
      </xdr:nvSpPr>
      <xdr:spPr>
        <a:xfrm>
          <a:off x="0" y="13496924"/>
          <a:ext cx="13306425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   N  O               A   P   L   I   C   A</a:t>
          </a:r>
        </a:p>
      </xdr:txBody>
    </xdr:sp>
    <xdr:clientData/>
  </xdr:oneCellAnchor>
  <xdr:oneCellAnchor>
    <xdr:from>
      <xdr:col>0</xdr:col>
      <xdr:colOff>0</xdr:colOff>
      <xdr:row>46</xdr:row>
      <xdr:rowOff>85725</xdr:rowOff>
    </xdr:from>
    <xdr:ext cx="14906624" cy="523875"/>
    <xdr:sp macro="" textlink="">
      <xdr:nvSpPr>
        <xdr:cNvPr id="3" name="Rectángulo 2"/>
        <xdr:cNvSpPr/>
      </xdr:nvSpPr>
      <xdr:spPr>
        <a:xfrm>
          <a:off x="0" y="9667875"/>
          <a:ext cx="14906624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      N   O               A  P  L  I  C  A</a:t>
          </a:r>
        </a:p>
      </xdr:txBody>
    </xdr:sp>
    <xdr:clientData/>
  </xdr:oneCellAnchor>
  <xdr:oneCellAnchor>
    <xdr:from>
      <xdr:col>0</xdr:col>
      <xdr:colOff>0</xdr:colOff>
      <xdr:row>75</xdr:row>
      <xdr:rowOff>419100</xdr:rowOff>
    </xdr:from>
    <xdr:ext cx="15182850" cy="628651"/>
    <xdr:sp macro="" textlink="">
      <xdr:nvSpPr>
        <xdr:cNvPr id="4" name="Rectángulo 3"/>
        <xdr:cNvSpPr/>
      </xdr:nvSpPr>
      <xdr:spPr>
        <a:xfrm>
          <a:off x="0" y="17116425"/>
          <a:ext cx="15182850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 O                     A  P   L   I   C   A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113</xdr:row>
      <xdr:rowOff>161924</xdr:rowOff>
    </xdr:from>
    <xdr:ext cx="13306425" cy="628651"/>
    <xdr:sp macro="" textlink="">
      <xdr:nvSpPr>
        <xdr:cNvPr id="2" name="Rectángulo 1"/>
        <xdr:cNvSpPr/>
      </xdr:nvSpPr>
      <xdr:spPr>
        <a:xfrm>
          <a:off x="0" y="14173199"/>
          <a:ext cx="13306425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   N  O               A     P     L     I     C     A</a:t>
          </a:r>
        </a:p>
      </xdr:txBody>
    </xdr:sp>
    <xdr:clientData/>
  </xdr:oneCellAnchor>
  <xdr:oneCellAnchor>
    <xdr:from>
      <xdr:col>0</xdr:col>
      <xdr:colOff>0</xdr:colOff>
      <xdr:row>91</xdr:row>
      <xdr:rowOff>85725</xdr:rowOff>
    </xdr:from>
    <xdr:ext cx="14906624" cy="523875"/>
    <xdr:sp macro="" textlink="">
      <xdr:nvSpPr>
        <xdr:cNvPr id="3" name="Rectángulo 2"/>
        <xdr:cNvSpPr/>
      </xdr:nvSpPr>
      <xdr:spPr>
        <a:xfrm>
          <a:off x="0" y="9667875"/>
          <a:ext cx="14906624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      N   O               A    P     L    I    C    A</a:t>
          </a:r>
        </a:p>
      </xdr:txBody>
    </xdr:sp>
    <xdr:clientData/>
  </xdr:oneCellAnchor>
  <xdr:oneCellAnchor>
    <xdr:from>
      <xdr:col>0</xdr:col>
      <xdr:colOff>0</xdr:colOff>
      <xdr:row>123</xdr:row>
      <xdr:rowOff>419100</xdr:rowOff>
    </xdr:from>
    <xdr:ext cx="16535400" cy="628651"/>
    <xdr:sp macro="" textlink="">
      <xdr:nvSpPr>
        <xdr:cNvPr id="4" name="Rectángulo 3"/>
        <xdr:cNvSpPr/>
      </xdr:nvSpPr>
      <xdr:spPr>
        <a:xfrm>
          <a:off x="0" y="16840200"/>
          <a:ext cx="16535400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 O                     A    P    L      I     C     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542925</xdr:rowOff>
    </xdr:from>
    <xdr:ext cx="6362699" cy="1323975"/>
    <xdr:sp macro="" textlink="">
      <xdr:nvSpPr>
        <xdr:cNvPr id="2" name="Rectángulo 1"/>
        <xdr:cNvSpPr/>
      </xdr:nvSpPr>
      <xdr:spPr>
        <a:xfrm>
          <a:off x="0" y="1190625"/>
          <a:ext cx="6362699" cy="1323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N O     A P L I C A</a:t>
          </a:r>
        </a:p>
      </xdr:txBody>
    </xdr:sp>
    <xdr:clientData/>
  </xdr:oneCellAnchor>
  <xdr:oneCellAnchor>
    <xdr:from>
      <xdr:col>0</xdr:col>
      <xdr:colOff>47625</xdr:colOff>
      <xdr:row>22</xdr:row>
      <xdr:rowOff>257175</xdr:rowOff>
    </xdr:from>
    <xdr:ext cx="6591299" cy="1323975"/>
    <xdr:sp macro="" textlink="">
      <xdr:nvSpPr>
        <xdr:cNvPr id="3" name="Rectángulo 2"/>
        <xdr:cNvSpPr/>
      </xdr:nvSpPr>
      <xdr:spPr>
        <a:xfrm>
          <a:off x="47625" y="5495925"/>
          <a:ext cx="6591299" cy="1323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 N O   A P L I C A</a:t>
          </a:r>
        </a:p>
      </xdr:txBody>
    </xdr:sp>
    <xdr:clientData/>
  </xdr:oneCellAnchor>
  <xdr:oneCellAnchor>
    <xdr:from>
      <xdr:col>0</xdr:col>
      <xdr:colOff>0</xdr:colOff>
      <xdr:row>33</xdr:row>
      <xdr:rowOff>361950</xdr:rowOff>
    </xdr:from>
    <xdr:ext cx="6505575" cy="1323975"/>
    <xdr:sp macro="" textlink="">
      <xdr:nvSpPr>
        <xdr:cNvPr id="4" name="Rectángulo 3"/>
        <xdr:cNvSpPr/>
      </xdr:nvSpPr>
      <xdr:spPr>
        <a:xfrm>
          <a:off x="0" y="8153400"/>
          <a:ext cx="6505575" cy="1323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O   A P L I C A</a:t>
          </a:r>
        </a:p>
      </xdr:txBody>
    </xdr:sp>
    <xdr:clientData/>
  </xdr:oneCellAnchor>
  <xdr:oneCellAnchor>
    <xdr:from>
      <xdr:col>0</xdr:col>
      <xdr:colOff>0</xdr:colOff>
      <xdr:row>42</xdr:row>
      <xdr:rowOff>142874</xdr:rowOff>
    </xdr:from>
    <xdr:ext cx="6791324" cy="628651"/>
    <xdr:sp macro="" textlink="">
      <xdr:nvSpPr>
        <xdr:cNvPr id="5" name="Rectángulo 4"/>
        <xdr:cNvSpPr/>
      </xdr:nvSpPr>
      <xdr:spPr>
        <a:xfrm>
          <a:off x="0" y="10153649"/>
          <a:ext cx="6791324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O  A P L I C A</a:t>
          </a:r>
        </a:p>
      </xdr:txBody>
    </xdr:sp>
    <xdr:clientData/>
  </xdr:oneCellAnchor>
  <xdr:oneCellAnchor>
    <xdr:from>
      <xdr:col>0</xdr:col>
      <xdr:colOff>0</xdr:colOff>
      <xdr:row>14</xdr:row>
      <xdr:rowOff>47626</xdr:rowOff>
    </xdr:from>
    <xdr:ext cx="6600825" cy="457199"/>
    <xdr:sp macro="" textlink="">
      <xdr:nvSpPr>
        <xdr:cNvPr id="6" name="Rectángulo 5"/>
        <xdr:cNvSpPr/>
      </xdr:nvSpPr>
      <xdr:spPr>
        <a:xfrm>
          <a:off x="0" y="3314701"/>
          <a:ext cx="6600825" cy="45719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N O    A P L I C 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542925</xdr:rowOff>
    </xdr:from>
    <xdr:ext cx="7400925" cy="1323975"/>
    <xdr:sp macro="" textlink="">
      <xdr:nvSpPr>
        <xdr:cNvPr id="2" name="Rectángulo 1"/>
        <xdr:cNvSpPr/>
      </xdr:nvSpPr>
      <xdr:spPr>
        <a:xfrm>
          <a:off x="0" y="1190625"/>
          <a:ext cx="7400925" cy="1323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N O     A P L I C A</a:t>
          </a:r>
        </a:p>
      </xdr:txBody>
    </xdr:sp>
    <xdr:clientData/>
  </xdr:oneCellAnchor>
  <xdr:oneCellAnchor>
    <xdr:from>
      <xdr:col>0</xdr:col>
      <xdr:colOff>1</xdr:colOff>
      <xdr:row>32</xdr:row>
      <xdr:rowOff>314325</xdr:rowOff>
    </xdr:from>
    <xdr:ext cx="7877174" cy="1323975"/>
    <xdr:sp macro="" textlink="">
      <xdr:nvSpPr>
        <xdr:cNvPr id="3" name="Rectángulo 2"/>
        <xdr:cNvSpPr/>
      </xdr:nvSpPr>
      <xdr:spPr>
        <a:xfrm>
          <a:off x="1" y="8162925"/>
          <a:ext cx="7877174" cy="1323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NO     A P L I C A</a:t>
          </a:r>
        </a:p>
      </xdr:txBody>
    </xdr:sp>
    <xdr:clientData/>
  </xdr:oneCellAnchor>
  <xdr:oneCellAnchor>
    <xdr:from>
      <xdr:col>0</xdr:col>
      <xdr:colOff>0</xdr:colOff>
      <xdr:row>41</xdr:row>
      <xdr:rowOff>142874</xdr:rowOff>
    </xdr:from>
    <xdr:ext cx="8477250" cy="628651"/>
    <xdr:sp macro="" textlink="">
      <xdr:nvSpPr>
        <xdr:cNvPr id="4" name="Rectángulo 3"/>
        <xdr:cNvSpPr/>
      </xdr:nvSpPr>
      <xdr:spPr>
        <a:xfrm>
          <a:off x="0" y="10210799"/>
          <a:ext cx="8477250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O  A P L I C A</a:t>
          </a:r>
        </a:p>
      </xdr:txBody>
    </xdr:sp>
    <xdr:clientData/>
  </xdr:oneCellAnchor>
  <xdr:oneCellAnchor>
    <xdr:from>
      <xdr:col>0</xdr:col>
      <xdr:colOff>1</xdr:colOff>
      <xdr:row>13</xdr:row>
      <xdr:rowOff>85725</xdr:rowOff>
    </xdr:from>
    <xdr:ext cx="7191374" cy="523875"/>
    <xdr:sp macro="" textlink="">
      <xdr:nvSpPr>
        <xdr:cNvPr id="5" name="Rectángulo 4"/>
        <xdr:cNvSpPr/>
      </xdr:nvSpPr>
      <xdr:spPr>
        <a:xfrm>
          <a:off x="1" y="3162300"/>
          <a:ext cx="7191374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N O    A P L I C A</a:t>
          </a:r>
        </a:p>
      </xdr:txBody>
    </xdr:sp>
    <xdr:clientData/>
  </xdr:oneCellAnchor>
  <xdr:oneCellAnchor>
    <xdr:from>
      <xdr:col>0</xdr:col>
      <xdr:colOff>0</xdr:colOff>
      <xdr:row>23</xdr:row>
      <xdr:rowOff>352424</xdr:rowOff>
    </xdr:from>
    <xdr:ext cx="9010650" cy="438151"/>
    <xdr:sp macro="" textlink="">
      <xdr:nvSpPr>
        <xdr:cNvPr id="6" name="Rectángulo 5"/>
        <xdr:cNvSpPr/>
      </xdr:nvSpPr>
      <xdr:spPr>
        <a:xfrm>
          <a:off x="0" y="6162674"/>
          <a:ext cx="9010650" cy="4381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133351</xdr:colOff>
      <xdr:row>61</xdr:row>
      <xdr:rowOff>219075</xdr:rowOff>
    </xdr:from>
    <xdr:ext cx="7877174" cy="1323975"/>
    <xdr:sp macro="" textlink="">
      <xdr:nvSpPr>
        <xdr:cNvPr id="2" name="Rectángulo 1"/>
        <xdr:cNvSpPr/>
      </xdr:nvSpPr>
      <xdr:spPr>
        <a:xfrm>
          <a:off x="409576" y="14011275"/>
          <a:ext cx="7877174" cy="13239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N O     A  P  L  I  C  A</a:t>
          </a:r>
        </a:p>
      </xdr:txBody>
    </xdr:sp>
    <xdr:clientData/>
  </xdr:oneCellAnchor>
  <xdr:oneCellAnchor>
    <xdr:from>
      <xdr:col>0</xdr:col>
      <xdr:colOff>0</xdr:colOff>
      <xdr:row>53</xdr:row>
      <xdr:rowOff>161924</xdr:rowOff>
    </xdr:from>
    <xdr:ext cx="8477250" cy="628651"/>
    <xdr:sp macro="" textlink="">
      <xdr:nvSpPr>
        <xdr:cNvPr id="3" name="Rectángulo 2"/>
        <xdr:cNvSpPr/>
      </xdr:nvSpPr>
      <xdr:spPr>
        <a:xfrm>
          <a:off x="0" y="12011024"/>
          <a:ext cx="8477250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 O    A  P  L  I  C  A</a:t>
          </a:r>
        </a:p>
      </xdr:txBody>
    </xdr:sp>
    <xdr:clientData/>
  </xdr:oneCellAnchor>
  <xdr:oneCellAnchor>
    <xdr:from>
      <xdr:col>0</xdr:col>
      <xdr:colOff>0</xdr:colOff>
      <xdr:row>35</xdr:row>
      <xdr:rowOff>85725</xdr:rowOff>
    </xdr:from>
    <xdr:ext cx="8181975" cy="523875"/>
    <xdr:sp macro="" textlink="">
      <xdr:nvSpPr>
        <xdr:cNvPr id="4" name="Rectángulo 3"/>
        <xdr:cNvSpPr/>
      </xdr:nvSpPr>
      <xdr:spPr>
        <a:xfrm>
          <a:off x="0" y="7362825"/>
          <a:ext cx="8181975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N O    A  P  L  I  C  A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55</xdr:row>
      <xdr:rowOff>161924</xdr:rowOff>
    </xdr:from>
    <xdr:ext cx="9753600" cy="628651"/>
    <xdr:sp macro="" textlink="">
      <xdr:nvSpPr>
        <xdr:cNvPr id="2" name="Rectángulo 1"/>
        <xdr:cNvSpPr/>
      </xdr:nvSpPr>
      <xdr:spPr>
        <a:xfrm>
          <a:off x="0" y="14544674"/>
          <a:ext cx="9753600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 O    A  P  L  I  C  A</a:t>
          </a:r>
        </a:p>
      </xdr:txBody>
    </xdr:sp>
    <xdr:clientData/>
  </xdr:oneCellAnchor>
  <xdr:oneCellAnchor>
    <xdr:from>
      <xdr:col>0</xdr:col>
      <xdr:colOff>0</xdr:colOff>
      <xdr:row>35</xdr:row>
      <xdr:rowOff>85725</xdr:rowOff>
    </xdr:from>
    <xdr:ext cx="9420225" cy="523875"/>
    <xdr:sp macro="" textlink="">
      <xdr:nvSpPr>
        <xdr:cNvPr id="3" name="Rectángulo 2"/>
        <xdr:cNvSpPr/>
      </xdr:nvSpPr>
      <xdr:spPr>
        <a:xfrm>
          <a:off x="0" y="7381875"/>
          <a:ext cx="9420225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N  O     A  P  L  I  C  A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64</xdr:row>
      <xdr:rowOff>161924</xdr:rowOff>
    </xdr:from>
    <xdr:ext cx="11325224" cy="628651"/>
    <xdr:sp macro="" textlink="">
      <xdr:nvSpPr>
        <xdr:cNvPr id="2" name="Rectángulo 1"/>
        <xdr:cNvSpPr/>
      </xdr:nvSpPr>
      <xdr:spPr>
        <a:xfrm>
          <a:off x="0" y="17059274"/>
          <a:ext cx="11325224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 O    A  P  L  I  C  A</a:t>
          </a:r>
        </a:p>
      </xdr:txBody>
    </xdr:sp>
    <xdr:clientData/>
  </xdr:oneCellAnchor>
  <xdr:oneCellAnchor>
    <xdr:from>
      <xdr:col>0</xdr:col>
      <xdr:colOff>0</xdr:colOff>
      <xdr:row>35</xdr:row>
      <xdr:rowOff>85725</xdr:rowOff>
    </xdr:from>
    <xdr:ext cx="10439400" cy="523875"/>
    <xdr:sp macro="" textlink="">
      <xdr:nvSpPr>
        <xdr:cNvPr id="3" name="Rectángulo 2"/>
        <xdr:cNvSpPr/>
      </xdr:nvSpPr>
      <xdr:spPr>
        <a:xfrm>
          <a:off x="0" y="7381875"/>
          <a:ext cx="1043940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N  O     A  P  L  I  C  A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161924</xdr:rowOff>
    </xdr:from>
    <xdr:ext cx="13306425" cy="628651"/>
    <xdr:sp macro="" textlink="">
      <xdr:nvSpPr>
        <xdr:cNvPr id="2" name="Rectángulo 1"/>
        <xdr:cNvSpPr/>
      </xdr:nvSpPr>
      <xdr:spPr>
        <a:xfrm>
          <a:off x="0" y="11591924"/>
          <a:ext cx="13306425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 O      A  P  L  I  C  A</a:t>
          </a:r>
        </a:p>
      </xdr:txBody>
    </xdr:sp>
    <xdr:clientData/>
  </xdr:oneCellAnchor>
  <xdr:oneCellAnchor>
    <xdr:from>
      <xdr:col>0</xdr:col>
      <xdr:colOff>0</xdr:colOff>
      <xdr:row>35</xdr:row>
      <xdr:rowOff>85725</xdr:rowOff>
    </xdr:from>
    <xdr:ext cx="12992100" cy="523875"/>
    <xdr:sp macro="" textlink="">
      <xdr:nvSpPr>
        <xdr:cNvPr id="3" name="Rectángulo 2"/>
        <xdr:cNvSpPr/>
      </xdr:nvSpPr>
      <xdr:spPr>
        <a:xfrm>
          <a:off x="0" y="7381875"/>
          <a:ext cx="1299210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N  O     A  P  L  I  C  A</a:t>
          </a:r>
        </a:p>
      </xdr:txBody>
    </xdr:sp>
    <xdr:clientData/>
  </xdr:oneCellAnchor>
  <xdr:oneCellAnchor>
    <xdr:from>
      <xdr:col>0</xdr:col>
      <xdr:colOff>0</xdr:colOff>
      <xdr:row>62</xdr:row>
      <xdr:rowOff>419100</xdr:rowOff>
    </xdr:from>
    <xdr:ext cx="13430250" cy="628651"/>
    <xdr:sp macro="" textlink="">
      <xdr:nvSpPr>
        <xdr:cNvPr id="4" name="Rectángulo 3"/>
        <xdr:cNvSpPr/>
      </xdr:nvSpPr>
      <xdr:spPr>
        <a:xfrm>
          <a:off x="0" y="14258925"/>
          <a:ext cx="13430250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 O      A  P  L  I  C  A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62</xdr:row>
      <xdr:rowOff>161924</xdr:rowOff>
    </xdr:from>
    <xdr:ext cx="13306425" cy="628651"/>
    <xdr:sp macro="" textlink="">
      <xdr:nvSpPr>
        <xdr:cNvPr id="2" name="Rectángulo 1"/>
        <xdr:cNvSpPr/>
      </xdr:nvSpPr>
      <xdr:spPr>
        <a:xfrm>
          <a:off x="0" y="11591924"/>
          <a:ext cx="13306425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 O             A   P   L   I   C   A</a:t>
          </a:r>
        </a:p>
      </xdr:txBody>
    </xdr:sp>
    <xdr:clientData/>
  </xdr:oneCellAnchor>
  <xdr:oneCellAnchor>
    <xdr:from>
      <xdr:col>0</xdr:col>
      <xdr:colOff>0</xdr:colOff>
      <xdr:row>37</xdr:row>
      <xdr:rowOff>85725</xdr:rowOff>
    </xdr:from>
    <xdr:ext cx="12992100" cy="523875"/>
    <xdr:sp macro="" textlink="">
      <xdr:nvSpPr>
        <xdr:cNvPr id="3" name="Rectángulo 2"/>
        <xdr:cNvSpPr/>
      </xdr:nvSpPr>
      <xdr:spPr>
        <a:xfrm>
          <a:off x="0" y="7381875"/>
          <a:ext cx="1299210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N  O           A  P  L  I  C  A</a:t>
          </a:r>
        </a:p>
      </xdr:txBody>
    </xdr:sp>
    <xdr:clientData/>
  </xdr:oneCellAnchor>
  <xdr:oneCellAnchor>
    <xdr:from>
      <xdr:col>0</xdr:col>
      <xdr:colOff>0</xdr:colOff>
      <xdr:row>72</xdr:row>
      <xdr:rowOff>419100</xdr:rowOff>
    </xdr:from>
    <xdr:ext cx="13658850" cy="628651"/>
    <xdr:sp macro="" textlink="">
      <xdr:nvSpPr>
        <xdr:cNvPr id="4" name="Rectángulo 3"/>
        <xdr:cNvSpPr/>
      </xdr:nvSpPr>
      <xdr:spPr>
        <a:xfrm>
          <a:off x="0" y="16163925"/>
          <a:ext cx="13658850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 O             A  P   L   I   C   A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57</xdr:row>
      <xdr:rowOff>161924</xdr:rowOff>
    </xdr:from>
    <xdr:ext cx="13306425" cy="628651"/>
    <xdr:sp macro="" textlink="">
      <xdr:nvSpPr>
        <xdr:cNvPr id="2" name="Rectángulo 1"/>
        <xdr:cNvSpPr/>
      </xdr:nvSpPr>
      <xdr:spPr>
        <a:xfrm>
          <a:off x="0" y="12544424"/>
          <a:ext cx="13306425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   N  O               A   P   L   I   C   A</a:t>
          </a:r>
        </a:p>
      </xdr:txBody>
    </xdr:sp>
    <xdr:clientData/>
  </xdr:oneCellAnchor>
  <xdr:oneCellAnchor>
    <xdr:from>
      <xdr:col>0</xdr:col>
      <xdr:colOff>0</xdr:colOff>
      <xdr:row>37</xdr:row>
      <xdr:rowOff>85725</xdr:rowOff>
    </xdr:from>
    <xdr:ext cx="13582650" cy="523875"/>
    <xdr:sp macro="" textlink="">
      <xdr:nvSpPr>
        <xdr:cNvPr id="3" name="Rectángulo 2"/>
        <xdr:cNvSpPr/>
      </xdr:nvSpPr>
      <xdr:spPr>
        <a:xfrm>
          <a:off x="0" y="7762875"/>
          <a:ext cx="13582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         N   O               A  P  L  I  C  A</a:t>
          </a:r>
        </a:p>
      </xdr:txBody>
    </xdr:sp>
    <xdr:clientData/>
  </xdr:oneCellAnchor>
  <xdr:oneCellAnchor>
    <xdr:from>
      <xdr:col>0</xdr:col>
      <xdr:colOff>0</xdr:colOff>
      <xdr:row>67</xdr:row>
      <xdr:rowOff>419100</xdr:rowOff>
    </xdr:from>
    <xdr:ext cx="13658850" cy="628651"/>
    <xdr:sp macro="" textlink="">
      <xdr:nvSpPr>
        <xdr:cNvPr id="4" name="Rectángulo 3"/>
        <xdr:cNvSpPr/>
      </xdr:nvSpPr>
      <xdr:spPr>
        <a:xfrm>
          <a:off x="0" y="15211425"/>
          <a:ext cx="13658850" cy="6286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 N  O                     A  P   L   I   C   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5"/>
  <sheetViews>
    <sheetView workbookViewId="0">
      <selection activeCell="C22" sqref="C22"/>
    </sheetView>
  </sheetViews>
  <sheetFormatPr baseColWidth="10" defaultRowHeight="15" x14ac:dyDescent="0.25"/>
  <cols>
    <col min="1" max="1" width="4.140625" customWidth="1"/>
    <col min="2" max="2" width="12.42578125" customWidth="1"/>
    <col min="3" max="3" width="47.140625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3" customWidth="1"/>
  </cols>
  <sheetData>
    <row r="2" spans="1:20" ht="21" x14ac:dyDescent="0.35">
      <c r="A2" s="326" t="s">
        <v>19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20" ht="15.75" thickBot="1" x14ac:dyDescent="0.3">
      <c r="E3" s="76" t="s">
        <v>47</v>
      </c>
      <c r="F3" s="42" t="s">
        <v>48</v>
      </c>
      <c r="G3" s="42" t="s">
        <v>27</v>
      </c>
      <c r="H3" s="42" t="s">
        <v>28</v>
      </c>
      <c r="I3" s="42" t="s">
        <v>29</v>
      </c>
      <c r="J3" s="42" t="s">
        <v>30</v>
      </c>
      <c r="K3" s="42" t="s">
        <v>26</v>
      </c>
      <c r="L3" s="57" t="s">
        <v>31</v>
      </c>
      <c r="M3" s="42" t="s">
        <v>32</v>
      </c>
      <c r="N3" s="42" t="s">
        <v>33</v>
      </c>
      <c r="O3" s="42" t="s">
        <v>34</v>
      </c>
      <c r="P3" s="42" t="s">
        <v>35</v>
      </c>
      <c r="Q3" s="42"/>
    </row>
    <row r="4" spans="1:20" ht="45" x14ac:dyDescent="0.25">
      <c r="A4" s="18" t="s">
        <v>2</v>
      </c>
      <c r="B4" s="12" t="s">
        <v>1</v>
      </c>
      <c r="C4" s="12" t="s">
        <v>0</v>
      </c>
      <c r="D4" s="5" t="s">
        <v>3</v>
      </c>
      <c r="E4" s="77" t="s">
        <v>37</v>
      </c>
      <c r="F4" s="41" t="s">
        <v>36</v>
      </c>
      <c r="G4" s="41" t="s">
        <v>38</v>
      </c>
      <c r="H4" s="41" t="s">
        <v>13</v>
      </c>
      <c r="I4" s="41" t="s">
        <v>14</v>
      </c>
      <c r="J4" s="41" t="s">
        <v>15</v>
      </c>
      <c r="K4" s="41" t="s">
        <v>39</v>
      </c>
      <c r="L4" s="58" t="s">
        <v>40</v>
      </c>
      <c r="M4" s="41" t="s">
        <v>17</v>
      </c>
      <c r="N4" s="41" t="s">
        <v>41</v>
      </c>
      <c r="O4" s="41" t="s">
        <v>49</v>
      </c>
      <c r="P4" s="41" t="s">
        <v>50</v>
      </c>
      <c r="Q4" s="15" t="s">
        <v>10</v>
      </c>
    </row>
    <row r="5" spans="1:20" ht="15.75" thickBot="1" x14ac:dyDescent="0.3">
      <c r="A5" s="6"/>
      <c r="B5" s="6"/>
      <c r="C5" s="8"/>
      <c r="D5" s="10">
        <v>0</v>
      </c>
      <c r="E5" s="78">
        <v>0</v>
      </c>
      <c r="F5" s="10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27">
        <v>0</v>
      </c>
      <c r="M5" s="13">
        <v>0</v>
      </c>
      <c r="N5" s="13">
        <v>0</v>
      </c>
      <c r="O5" s="13">
        <v>0</v>
      </c>
      <c r="P5" s="13">
        <v>0</v>
      </c>
      <c r="Q5" s="13">
        <f>SUM(G5:P5)</f>
        <v>0</v>
      </c>
    </row>
    <row r="6" spans="1:20" ht="15.75" thickBot="1" x14ac:dyDescent="0.3">
      <c r="A6" s="327" t="s">
        <v>4</v>
      </c>
      <c r="B6" s="328"/>
      <c r="C6" s="328"/>
      <c r="D6" s="66">
        <f t="shared" ref="D6:P6" si="0">SUM(D5)</f>
        <v>0</v>
      </c>
      <c r="E6" s="79">
        <v>0</v>
      </c>
      <c r="F6" s="17"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  <c r="L6" s="59">
        <f t="shared" si="0"/>
        <v>0</v>
      </c>
      <c r="M6" s="17">
        <f t="shared" si="0"/>
        <v>0</v>
      </c>
      <c r="N6" s="17">
        <f t="shared" si="0"/>
        <v>0</v>
      </c>
      <c r="O6" s="17">
        <f t="shared" si="0"/>
        <v>0</v>
      </c>
      <c r="P6" s="17">
        <f t="shared" si="0"/>
        <v>0</v>
      </c>
      <c r="Q6" s="14">
        <f>Q5</f>
        <v>0</v>
      </c>
    </row>
    <row r="7" spans="1:20" ht="15.75" thickBot="1" x14ac:dyDescent="0.3">
      <c r="A7" s="6"/>
      <c r="B7" s="6"/>
      <c r="C7" s="7"/>
      <c r="D7" s="10">
        <v>0</v>
      </c>
      <c r="E7" s="78">
        <v>0</v>
      </c>
      <c r="F7" s="10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f t="shared" ref="Q7" si="1">SUM(G7:P7)</f>
        <v>0</v>
      </c>
    </row>
    <row r="8" spans="1:20" ht="15.75" thickBot="1" x14ac:dyDescent="0.3">
      <c r="A8" s="327" t="s">
        <v>5</v>
      </c>
      <c r="B8" s="328"/>
      <c r="C8" s="328"/>
      <c r="D8" s="66">
        <f>SUM(D7:D7)</f>
        <v>0</v>
      </c>
      <c r="E8" s="79">
        <v>0</v>
      </c>
      <c r="F8" s="17">
        <v>0</v>
      </c>
      <c r="G8" s="17">
        <f t="shared" ref="G8:Q8" si="2">SUM(G7:G7)</f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59">
        <f t="shared" si="2"/>
        <v>0</v>
      </c>
      <c r="M8" s="17">
        <f t="shared" si="2"/>
        <v>0</v>
      </c>
      <c r="N8" s="17">
        <f t="shared" si="2"/>
        <v>0</v>
      </c>
      <c r="O8" s="17">
        <f t="shared" si="2"/>
        <v>0</v>
      </c>
      <c r="P8" s="17">
        <f t="shared" si="2"/>
        <v>0</v>
      </c>
      <c r="Q8" s="17">
        <f t="shared" si="2"/>
        <v>0</v>
      </c>
    </row>
    <row r="9" spans="1:20" ht="15.75" thickBot="1" x14ac:dyDescent="0.3">
      <c r="A9" s="3"/>
      <c r="B9" s="3"/>
      <c r="C9" s="20"/>
      <c r="D9" s="74">
        <v>0</v>
      </c>
      <c r="E9" s="78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3">
        <f>SUM(G9:P9)</f>
        <v>0</v>
      </c>
    </row>
    <row r="10" spans="1:20" ht="15.75" thickBot="1" x14ac:dyDescent="0.3">
      <c r="A10" s="327" t="s">
        <v>6</v>
      </c>
      <c r="B10" s="328"/>
      <c r="C10" s="329"/>
      <c r="D10" s="21">
        <f>SUM(D9:D9)</f>
        <v>0</v>
      </c>
      <c r="E10" s="80">
        <v>0</v>
      </c>
      <c r="F10" s="21">
        <v>0</v>
      </c>
      <c r="G10" s="22">
        <f t="shared" ref="G10:Q10" si="3">SUM(G9:G9)</f>
        <v>0</v>
      </c>
      <c r="H10" s="23">
        <f t="shared" si="3"/>
        <v>0</v>
      </c>
      <c r="I10" s="22">
        <f t="shared" si="3"/>
        <v>0</v>
      </c>
      <c r="J10" s="39">
        <f t="shared" si="3"/>
        <v>0</v>
      </c>
      <c r="K10" s="40">
        <f t="shared" si="3"/>
        <v>0</v>
      </c>
      <c r="L10" s="60">
        <f t="shared" si="3"/>
        <v>0</v>
      </c>
      <c r="M10" s="22">
        <f t="shared" si="3"/>
        <v>0</v>
      </c>
      <c r="N10" s="22">
        <f t="shared" si="3"/>
        <v>0</v>
      </c>
      <c r="O10" s="22">
        <f t="shared" si="3"/>
        <v>0</v>
      </c>
      <c r="P10" s="22">
        <f t="shared" si="3"/>
        <v>0</v>
      </c>
      <c r="Q10" s="22">
        <f t="shared" si="3"/>
        <v>0</v>
      </c>
    </row>
    <row r="11" spans="1:20" ht="15.75" thickBot="1" x14ac:dyDescent="0.3">
      <c r="A11" s="330" t="s">
        <v>18</v>
      </c>
      <c r="B11" s="331"/>
      <c r="C11" s="331"/>
      <c r="D11" s="24">
        <f>D6+D8+D10</f>
        <v>0</v>
      </c>
      <c r="E11" s="81">
        <v>0</v>
      </c>
      <c r="F11" s="24">
        <v>0</v>
      </c>
      <c r="G11" s="24">
        <f t="shared" ref="G11:Q11" si="4">G6+G8+G10</f>
        <v>0</v>
      </c>
      <c r="H11" s="25">
        <f t="shared" si="4"/>
        <v>0</v>
      </c>
      <c r="I11" s="24">
        <f t="shared" si="4"/>
        <v>0</v>
      </c>
      <c r="J11" s="25">
        <f t="shared" si="4"/>
        <v>0</v>
      </c>
      <c r="K11" s="24">
        <f t="shared" si="4"/>
        <v>0</v>
      </c>
      <c r="L11" s="61">
        <f t="shared" si="4"/>
        <v>0</v>
      </c>
      <c r="M11" s="24">
        <f t="shared" si="4"/>
        <v>0</v>
      </c>
      <c r="N11" s="24">
        <f t="shared" si="4"/>
        <v>0</v>
      </c>
      <c r="O11" s="25">
        <f t="shared" si="4"/>
        <v>0</v>
      </c>
      <c r="P11" s="24">
        <f t="shared" si="4"/>
        <v>0</v>
      </c>
      <c r="Q11" s="26">
        <f t="shared" si="4"/>
        <v>0</v>
      </c>
    </row>
    <row r="12" spans="1:20" x14ac:dyDescent="0.25">
      <c r="D12" s="1"/>
    </row>
    <row r="13" spans="1:20" ht="21" x14ac:dyDescent="0.35">
      <c r="A13" s="326" t="s">
        <v>21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</row>
    <row r="14" spans="1:20" x14ac:dyDescent="0.25">
      <c r="E14" s="76" t="s">
        <v>47</v>
      </c>
      <c r="F14" s="42" t="s">
        <v>48</v>
      </c>
      <c r="G14" s="42" t="s">
        <v>27</v>
      </c>
      <c r="H14" s="42" t="s">
        <v>28</v>
      </c>
      <c r="I14" s="42" t="s">
        <v>29</v>
      </c>
      <c r="J14" s="42" t="s">
        <v>30</v>
      </c>
      <c r="K14" s="42" t="s">
        <v>26</v>
      </c>
      <c r="L14" s="57" t="s">
        <v>31</v>
      </c>
      <c r="M14" s="42" t="s">
        <v>32</v>
      </c>
      <c r="N14" s="42" t="s">
        <v>33</v>
      </c>
      <c r="O14" s="42" t="s">
        <v>34</v>
      </c>
      <c r="P14" s="42" t="s">
        <v>35</v>
      </c>
      <c r="Q14" s="42"/>
      <c r="R14" s="47"/>
      <c r="S14" s="47"/>
      <c r="T14" s="47"/>
    </row>
    <row r="15" spans="1:20" ht="45" x14ac:dyDescent="0.25">
      <c r="A15" s="18" t="s">
        <v>2</v>
      </c>
      <c r="B15" s="12" t="s">
        <v>1</v>
      </c>
      <c r="C15" s="12" t="s">
        <v>0</v>
      </c>
      <c r="D15" s="12" t="s">
        <v>3</v>
      </c>
      <c r="E15" s="82" t="s">
        <v>37</v>
      </c>
      <c r="F15" s="38" t="s">
        <v>36</v>
      </c>
      <c r="G15" s="62" t="s">
        <v>38</v>
      </c>
      <c r="H15" s="38" t="s">
        <v>13</v>
      </c>
      <c r="I15" s="38" t="s">
        <v>14</v>
      </c>
      <c r="J15" s="38" t="s">
        <v>15</v>
      </c>
      <c r="K15" s="38" t="s">
        <v>39</v>
      </c>
      <c r="L15" s="58" t="s">
        <v>40</v>
      </c>
      <c r="M15" s="41" t="s">
        <v>17</v>
      </c>
      <c r="N15" s="41" t="s">
        <v>41</v>
      </c>
      <c r="O15" s="41" t="s">
        <v>49</v>
      </c>
      <c r="P15" s="41" t="s">
        <v>50</v>
      </c>
      <c r="Q15" s="15" t="s">
        <v>25</v>
      </c>
      <c r="R15" s="48"/>
      <c r="S15" s="48"/>
      <c r="T15" s="49"/>
    </row>
    <row r="16" spans="1:20" x14ac:dyDescent="0.25">
      <c r="A16" s="43"/>
      <c r="B16" s="43"/>
      <c r="C16" s="44"/>
      <c r="D16" s="45">
        <v>0</v>
      </c>
      <c r="E16" s="83">
        <v>0</v>
      </c>
      <c r="F16" s="45">
        <v>0</v>
      </c>
      <c r="G16" s="45">
        <v>0</v>
      </c>
      <c r="H16" s="45">
        <v>0</v>
      </c>
      <c r="I16" s="45">
        <v>0</v>
      </c>
      <c r="J16" s="46">
        <v>0</v>
      </c>
      <c r="K16" s="46">
        <v>0</v>
      </c>
      <c r="L16" s="63">
        <v>0</v>
      </c>
      <c r="M16" s="46">
        <v>0</v>
      </c>
      <c r="N16" s="46">
        <v>0</v>
      </c>
      <c r="O16" s="46">
        <v>0</v>
      </c>
      <c r="P16" s="46">
        <v>0</v>
      </c>
      <c r="Q16" s="13">
        <f>SUM(J16:P16)</f>
        <v>0</v>
      </c>
      <c r="R16" s="50"/>
      <c r="S16" s="50"/>
      <c r="T16" s="50"/>
    </row>
    <row r="17" spans="1:20" x14ac:dyDescent="0.25">
      <c r="A17" s="3"/>
      <c r="B17" s="3"/>
      <c r="C17" s="2"/>
      <c r="D17" s="11">
        <v>0</v>
      </c>
      <c r="E17" s="84">
        <v>0</v>
      </c>
      <c r="F17" s="11">
        <v>0</v>
      </c>
      <c r="G17" s="11">
        <v>0</v>
      </c>
      <c r="H17" s="11">
        <v>0</v>
      </c>
      <c r="I17" s="11">
        <v>0</v>
      </c>
      <c r="J17" s="13">
        <v>0</v>
      </c>
      <c r="K17" s="13">
        <v>0</v>
      </c>
      <c r="L17" s="27">
        <v>0</v>
      </c>
      <c r="M17" s="13">
        <v>0</v>
      </c>
      <c r="N17" s="13">
        <v>0</v>
      </c>
      <c r="O17" s="13">
        <v>0</v>
      </c>
      <c r="P17" s="13">
        <v>0</v>
      </c>
      <c r="Q17" s="13">
        <f>SUM(J17:P17)</f>
        <v>0</v>
      </c>
      <c r="R17" s="50"/>
      <c r="S17" s="50"/>
      <c r="T17" s="50"/>
    </row>
    <row r="18" spans="1:20" ht="15.75" thickBot="1" x14ac:dyDescent="0.3">
      <c r="A18" s="335" t="s">
        <v>6</v>
      </c>
      <c r="B18" s="336"/>
      <c r="C18" s="336"/>
      <c r="D18" s="16">
        <f t="shared" ref="D18:Q18" si="5">SUM(D16:D17)</f>
        <v>0</v>
      </c>
      <c r="E18" s="85">
        <f t="shared" si="5"/>
        <v>0</v>
      </c>
      <c r="F18" s="16">
        <f t="shared" si="5"/>
        <v>0</v>
      </c>
      <c r="G18" s="16">
        <f t="shared" si="5"/>
        <v>0</v>
      </c>
      <c r="H18" s="16">
        <f t="shared" si="5"/>
        <v>0</v>
      </c>
      <c r="I18" s="16">
        <f t="shared" si="5"/>
        <v>0</v>
      </c>
      <c r="J18" s="17">
        <f t="shared" si="5"/>
        <v>0</v>
      </c>
      <c r="K18" s="19">
        <f t="shared" si="5"/>
        <v>0</v>
      </c>
      <c r="L18" s="59">
        <f t="shared" si="5"/>
        <v>0</v>
      </c>
      <c r="M18" s="17">
        <f t="shared" si="5"/>
        <v>0</v>
      </c>
      <c r="N18" s="17">
        <f t="shared" si="5"/>
        <v>0</v>
      </c>
      <c r="O18" s="17">
        <f t="shared" si="5"/>
        <v>0</v>
      </c>
      <c r="P18" s="17">
        <f t="shared" si="5"/>
        <v>0</v>
      </c>
      <c r="Q18" s="17">
        <f t="shared" si="5"/>
        <v>0</v>
      </c>
      <c r="R18" s="51"/>
      <c r="S18" s="51"/>
      <c r="T18" s="51"/>
    </row>
    <row r="19" spans="1:20" ht="15.75" thickBot="1" x14ac:dyDescent="0.3">
      <c r="A19" s="330" t="s">
        <v>18</v>
      </c>
      <c r="B19" s="331"/>
      <c r="C19" s="331"/>
      <c r="D19" s="25">
        <f>D18</f>
        <v>0</v>
      </c>
      <c r="E19" s="86">
        <f t="shared" ref="E19:Q19" si="6">E18</f>
        <v>0</v>
      </c>
      <c r="F19" s="25">
        <f t="shared" si="6"/>
        <v>0</v>
      </c>
      <c r="G19" s="25">
        <f t="shared" si="6"/>
        <v>0</v>
      </c>
      <c r="H19" s="25">
        <f t="shared" si="6"/>
        <v>0</v>
      </c>
      <c r="I19" s="25">
        <f t="shared" si="6"/>
        <v>0</v>
      </c>
      <c r="J19" s="25">
        <f t="shared" si="6"/>
        <v>0</v>
      </c>
      <c r="K19" s="25">
        <f t="shared" si="6"/>
        <v>0</v>
      </c>
      <c r="L19" s="25">
        <f t="shared" si="6"/>
        <v>0</v>
      </c>
      <c r="M19" s="25">
        <f t="shared" si="6"/>
        <v>0</v>
      </c>
      <c r="N19" s="25">
        <f t="shared" si="6"/>
        <v>0</v>
      </c>
      <c r="O19" s="25">
        <f t="shared" si="6"/>
        <v>0</v>
      </c>
      <c r="P19" s="25">
        <f t="shared" si="6"/>
        <v>0</v>
      </c>
      <c r="Q19" s="25">
        <f t="shared" si="6"/>
        <v>0</v>
      </c>
      <c r="R19" s="52"/>
      <c r="S19" s="52"/>
      <c r="T19" s="52"/>
    </row>
    <row r="21" spans="1:20" ht="18.75" x14ac:dyDescent="0.3">
      <c r="A21" s="337" t="s">
        <v>42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</row>
    <row r="22" spans="1:20" x14ac:dyDescent="0.25">
      <c r="E22" s="76" t="s">
        <v>47</v>
      </c>
      <c r="F22" s="42" t="s">
        <v>48</v>
      </c>
      <c r="G22" s="42" t="s">
        <v>27</v>
      </c>
      <c r="H22" s="42" t="s">
        <v>28</v>
      </c>
      <c r="I22" s="42" t="s">
        <v>29</v>
      </c>
      <c r="J22" s="42" t="s">
        <v>30</v>
      </c>
      <c r="K22" s="42" t="s">
        <v>26</v>
      </c>
      <c r="L22" s="57" t="s">
        <v>31</v>
      </c>
      <c r="M22" s="42" t="s">
        <v>32</v>
      </c>
      <c r="N22" s="42" t="s">
        <v>33</v>
      </c>
      <c r="O22" s="42" t="s">
        <v>34</v>
      </c>
      <c r="P22" s="42" t="s">
        <v>35</v>
      </c>
      <c r="Q22" s="42"/>
    </row>
    <row r="23" spans="1:20" ht="45" x14ac:dyDescent="0.25">
      <c r="A23" s="18" t="s">
        <v>2</v>
      </c>
      <c r="B23" s="12" t="s">
        <v>1</v>
      </c>
      <c r="C23" s="12" t="s">
        <v>0</v>
      </c>
      <c r="D23" s="12" t="s">
        <v>3</v>
      </c>
      <c r="E23" s="82" t="s">
        <v>37</v>
      </c>
      <c r="F23" s="38" t="s">
        <v>36</v>
      </c>
      <c r="G23" s="62" t="s">
        <v>38</v>
      </c>
      <c r="H23" s="38" t="s">
        <v>13</v>
      </c>
      <c r="I23" s="38" t="s">
        <v>14</v>
      </c>
      <c r="J23" s="38" t="s">
        <v>15</v>
      </c>
      <c r="K23" s="38" t="s">
        <v>39</v>
      </c>
      <c r="L23" s="58" t="s">
        <v>40</v>
      </c>
      <c r="M23" s="41" t="s">
        <v>17</v>
      </c>
      <c r="N23" s="41" t="s">
        <v>41</v>
      </c>
      <c r="O23" s="41" t="s">
        <v>49</v>
      </c>
      <c r="P23" s="41" t="s">
        <v>50</v>
      </c>
      <c r="Q23" s="15" t="s">
        <v>25</v>
      </c>
    </row>
    <row r="24" spans="1:20" x14ac:dyDescent="0.25">
      <c r="A24" s="43"/>
      <c r="B24" s="43"/>
      <c r="C24" s="44"/>
      <c r="D24" s="45">
        <v>0</v>
      </c>
      <c r="E24" s="87">
        <v>0</v>
      </c>
      <c r="F24" s="46">
        <v>0</v>
      </c>
      <c r="G24" s="63">
        <v>0</v>
      </c>
      <c r="H24" s="45">
        <v>0</v>
      </c>
      <c r="I24" s="45">
        <v>0</v>
      </c>
      <c r="J24" s="46">
        <v>0</v>
      </c>
      <c r="K24" s="46">
        <v>0</v>
      </c>
      <c r="L24" s="63">
        <v>0</v>
      </c>
      <c r="M24" s="46">
        <v>0</v>
      </c>
      <c r="N24" s="46">
        <v>0</v>
      </c>
      <c r="O24" s="46">
        <v>0</v>
      </c>
      <c r="P24" s="46">
        <v>0</v>
      </c>
      <c r="Q24" s="13">
        <v>0</v>
      </c>
    </row>
    <row r="25" spans="1:20" x14ac:dyDescent="0.25">
      <c r="A25" s="338" t="s">
        <v>24</v>
      </c>
      <c r="B25" s="339"/>
      <c r="C25" s="339"/>
      <c r="D25" s="54">
        <f>SUM(D24:D24)</f>
        <v>0</v>
      </c>
      <c r="E25" s="97">
        <f>SUM(E24:E24)</f>
        <v>0</v>
      </c>
      <c r="F25" s="56">
        <f>SUM(F24:F24)</f>
        <v>0</v>
      </c>
      <c r="G25" s="64">
        <v>0</v>
      </c>
      <c r="H25" s="66">
        <f t="shared" ref="H25:Q25" si="7">SUM(H24:H24)</f>
        <v>0</v>
      </c>
      <c r="I25" s="66">
        <f t="shared" si="7"/>
        <v>0</v>
      </c>
      <c r="J25" s="17">
        <f t="shared" si="7"/>
        <v>0</v>
      </c>
      <c r="K25" s="19">
        <f t="shared" si="7"/>
        <v>0</v>
      </c>
      <c r="L25" s="59">
        <f t="shared" si="7"/>
        <v>0</v>
      </c>
      <c r="M25" s="17">
        <f t="shared" si="7"/>
        <v>0</v>
      </c>
      <c r="N25" s="17">
        <f t="shared" si="7"/>
        <v>0</v>
      </c>
      <c r="O25" s="17">
        <f t="shared" si="7"/>
        <v>0</v>
      </c>
      <c r="P25" s="17">
        <f t="shared" si="7"/>
        <v>0</v>
      </c>
      <c r="Q25" s="17">
        <f t="shared" si="7"/>
        <v>0</v>
      </c>
    </row>
    <row r="26" spans="1:20" x14ac:dyDescent="0.25">
      <c r="A26" s="3"/>
      <c r="B26" s="3"/>
      <c r="C26" s="4"/>
      <c r="D26" s="4">
        <v>0</v>
      </c>
      <c r="E26" s="88">
        <v>0</v>
      </c>
      <c r="F26" s="13">
        <v>0</v>
      </c>
      <c r="G26" s="27">
        <v>0</v>
      </c>
      <c r="H26" s="46">
        <v>0</v>
      </c>
      <c r="I26" s="46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</row>
    <row r="27" spans="1:20" ht="15.75" thickBot="1" x14ac:dyDescent="0.3">
      <c r="A27" s="340" t="s">
        <v>43</v>
      </c>
      <c r="B27" s="340"/>
      <c r="C27" s="340"/>
      <c r="D27" s="53">
        <f t="shared" ref="D27:Q27" si="8">SUM(D26:D26)</f>
        <v>0</v>
      </c>
      <c r="E27" s="90">
        <f t="shared" si="8"/>
        <v>0</v>
      </c>
      <c r="F27" s="53">
        <f t="shared" si="8"/>
        <v>0</v>
      </c>
      <c r="G27" s="65">
        <f t="shared" si="8"/>
        <v>0</v>
      </c>
      <c r="H27" s="53">
        <f t="shared" si="8"/>
        <v>0</v>
      </c>
      <c r="I27" s="53">
        <f t="shared" si="8"/>
        <v>0</v>
      </c>
      <c r="J27" s="53">
        <f t="shared" si="8"/>
        <v>0</v>
      </c>
      <c r="K27" s="53">
        <f t="shared" si="8"/>
        <v>0</v>
      </c>
      <c r="L27" s="53">
        <f t="shared" si="8"/>
        <v>0</v>
      </c>
      <c r="M27" s="53">
        <f t="shared" si="8"/>
        <v>0</v>
      </c>
      <c r="N27" s="53">
        <f t="shared" si="8"/>
        <v>0</v>
      </c>
      <c r="O27" s="53">
        <f t="shared" si="8"/>
        <v>0</v>
      </c>
      <c r="P27" s="53">
        <f t="shared" si="8"/>
        <v>0</v>
      </c>
      <c r="Q27" s="53">
        <f t="shared" si="8"/>
        <v>0</v>
      </c>
    </row>
    <row r="28" spans="1:20" ht="15.75" thickBot="1" x14ac:dyDescent="0.3">
      <c r="A28" s="25" t="s">
        <v>18</v>
      </c>
      <c r="B28" s="25"/>
      <c r="C28" s="25"/>
      <c r="D28" s="25">
        <f>D25+D27</f>
        <v>0</v>
      </c>
      <c r="E28" s="86">
        <f>E25+E27</f>
        <v>0</v>
      </c>
      <c r="F28" s="25">
        <f>F25+F27</f>
        <v>0</v>
      </c>
      <c r="G28" s="61">
        <f>G27+G25</f>
        <v>0</v>
      </c>
      <c r="H28" s="25">
        <f t="shared" ref="H28:Q28" si="9">H25</f>
        <v>0</v>
      </c>
      <c r="I28" s="25">
        <f t="shared" si="9"/>
        <v>0</v>
      </c>
      <c r="J28" s="25">
        <f t="shared" si="9"/>
        <v>0</v>
      </c>
      <c r="K28" s="25">
        <f t="shared" si="9"/>
        <v>0</v>
      </c>
      <c r="L28" s="25">
        <f t="shared" si="9"/>
        <v>0</v>
      </c>
      <c r="M28" s="25">
        <f t="shared" si="9"/>
        <v>0</v>
      </c>
      <c r="N28" s="25">
        <f t="shared" si="9"/>
        <v>0</v>
      </c>
      <c r="O28" s="25">
        <f t="shared" si="9"/>
        <v>0</v>
      </c>
      <c r="P28" s="25">
        <f t="shared" si="9"/>
        <v>0</v>
      </c>
      <c r="Q28" s="25">
        <f t="shared" si="9"/>
        <v>0</v>
      </c>
    </row>
    <row r="30" spans="1:20" ht="18.75" x14ac:dyDescent="0.3">
      <c r="A30" s="341" t="s">
        <v>44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</row>
    <row r="31" spans="1:20" ht="15.75" thickBot="1" x14ac:dyDescent="0.3">
      <c r="E31" s="76" t="s">
        <v>47</v>
      </c>
      <c r="F31" s="42" t="s">
        <v>48</v>
      </c>
      <c r="G31" s="42" t="s">
        <v>27</v>
      </c>
      <c r="H31" s="42" t="s">
        <v>28</v>
      </c>
      <c r="I31" s="42" t="s">
        <v>29</v>
      </c>
      <c r="J31" s="42" t="s">
        <v>30</v>
      </c>
      <c r="K31" s="42" t="s">
        <v>26</v>
      </c>
      <c r="L31" s="57" t="s">
        <v>31</v>
      </c>
      <c r="M31" s="42" t="s">
        <v>32</v>
      </c>
      <c r="N31" s="42" t="s">
        <v>33</v>
      </c>
      <c r="O31" s="42" t="s">
        <v>34</v>
      </c>
      <c r="P31" s="42" t="s">
        <v>35</v>
      </c>
      <c r="Q31" s="42"/>
    </row>
    <row r="32" spans="1:20" ht="45" x14ac:dyDescent="0.25">
      <c r="A32" s="28" t="s">
        <v>2</v>
      </c>
      <c r="B32" s="29" t="s">
        <v>20</v>
      </c>
      <c r="C32" s="30" t="s">
        <v>0</v>
      </c>
      <c r="D32" s="30" t="s">
        <v>3</v>
      </c>
      <c r="E32" s="82" t="s">
        <v>37</v>
      </c>
      <c r="F32" s="38" t="s">
        <v>36</v>
      </c>
      <c r="G32" s="62" t="s">
        <v>38</v>
      </c>
      <c r="H32" s="38" t="s">
        <v>13</v>
      </c>
      <c r="I32" s="38" t="s">
        <v>14</v>
      </c>
      <c r="J32" s="38" t="s">
        <v>15</v>
      </c>
      <c r="K32" s="38" t="s">
        <v>39</v>
      </c>
      <c r="L32" s="58" t="s">
        <v>40</v>
      </c>
      <c r="M32" s="41" t="s">
        <v>17</v>
      </c>
      <c r="N32" s="41" t="s">
        <v>41</v>
      </c>
      <c r="O32" s="41" t="s">
        <v>49</v>
      </c>
      <c r="P32" s="41" t="s">
        <v>50</v>
      </c>
      <c r="Q32" s="15" t="s">
        <v>25</v>
      </c>
    </row>
    <row r="33" spans="1:17" x14ac:dyDescent="0.25">
      <c r="A33" s="31"/>
      <c r="B33" s="32"/>
      <c r="C33" s="33"/>
      <c r="D33" s="68">
        <v>0</v>
      </c>
      <c r="E33" s="91">
        <v>0</v>
      </c>
      <c r="F33" s="68">
        <v>0</v>
      </c>
      <c r="G33" s="69">
        <v>0</v>
      </c>
      <c r="H33" s="68">
        <v>0</v>
      </c>
      <c r="I33" s="68">
        <v>0</v>
      </c>
      <c r="J33" s="69">
        <v>0</v>
      </c>
      <c r="K33" s="68">
        <v>0</v>
      </c>
      <c r="L33" s="68">
        <v>0</v>
      </c>
      <c r="M33" s="69">
        <v>0</v>
      </c>
      <c r="N33" s="68">
        <v>0</v>
      </c>
      <c r="O33" s="68">
        <v>0</v>
      </c>
      <c r="P33" s="69">
        <v>0</v>
      </c>
      <c r="Q33" s="69">
        <v>0</v>
      </c>
    </row>
    <row r="34" spans="1:17" ht="15.75" thickBot="1" x14ac:dyDescent="0.3">
      <c r="A34" s="34"/>
      <c r="B34" s="35"/>
      <c r="C34" s="36" t="s">
        <v>22</v>
      </c>
      <c r="D34" s="70">
        <f>SUM(D33:D33)</f>
        <v>0</v>
      </c>
      <c r="E34" s="92">
        <f>SUM(E33:E33)</f>
        <v>0</v>
      </c>
      <c r="F34" s="70">
        <f>SUM(F33:F33)</f>
        <v>0</v>
      </c>
      <c r="G34" s="71">
        <v>0</v>
      </c>
      <c r="H34" s="70">
        <f>SUM(H33:H33)</f>
        <v>0</v>
      </c>
      <c r="I34" s="70">
        <f>SUM(I33:I33)</f>
        <v>0</v>
      </c>
      <c r="J34" s="71">
        <v>0</v>
      </c>
      <c r="K34" s="70">
        <f>SUM(K33:K33)</f>
        <v>0</v>
      </c>
      <c r="L34" s="70">
        <f>SUM(L33:L33)</f>
        <v>0</v>
      </c>
      <c r="M34" s="71">
        <v>0</v>
      </c>
      <c r="N34" s="70">
        <f>SUM(N33:N33)</f>
        <v>0</v>
      </c>
      <c r="O34" s="70">
        <f>SUM(O33:O33)</f>
        <v>0</v>
      </c>
      <c r="P34" s="71">
        <v>0</v>
      </c>
      <c r="Q34" s="71">
        <v>0</v>
      </c>
    </row>
    <row r="35" spans="1:17" ht="15.75" thickTop="1" x14ac:dyDescent="0.25">
      <c r="A35" s="31"/>
      <c r="B35" s="32"/>
      <c r="C35" s="33"/>
      <c r="D35" s="72">
        <v>0</v>
      </c>
      <c r="E35" s="93">
        <v>0</v>
      </c>
      <c r="F35" s="72">
        <v>0</v>
      </c>
      <c r="G35" s="73">
        <v>0</v>
      </c>
      <c r="H35" s="72">
        <v>0</v>
      </c>
      <c r="I35" s="72">
        <v>0</v>
      </c>
      <c r="J35" s="73">
        <v>0</v>
      </c>
      <c r="K35" s="72">
        <v>0</v>
      </c>
      <c r="L35" s="72">
        <v>0</v>
      </c>
      <c r="M35" s="73">
        <v>0</v>
      </c>
      <c r="N35" s="72">
        <v>0</v>
      </c>
      <c r="O35" s="72">
        <v>0</v>
      </c>
      <c r="P35" s="73">
        <v>0</v>
      </c>
      <c r="Q35" s="73">
        <v>0</v>
      </c>
    </row>
    <row r="36" spans="1:17" ht="15.75" thickBot="1" x14ac:dyDescent="0.3">
      <c r="A36" s="34"/>
      <c r="B36" s="35"/>
      <c r="C36" s="36" t="s">
        <v>23</v>
      </c>
      <c r="D36" s="70">
        <f>SUM(D35:D35)</f>
        <v>0</v>
      </c>
      <c r="E36" s="92">
        <v>0</v>
      </c>
      <c r="F36" s="70">
        <v>0</v>
      </c>
      <c r="G36" s="71">
        <v>0</v>
      </c>
      <c r="H36" s="70">
        <v>0</v>
      </c>
      <c r="I36" s="70">
        <v>0</v>
      </c>
      <c r="J36" s="71">
        <v>0</v>
      </c>
      <c r="K36" s="70">
        <v>0</v>
      </c>
      <c r="L36" s="70">
        <v>0</v>
      </c>
      <c r="M36" s="71">
        <v>0</v>
      </c>
      <c r="N36" s="70">
        <v>0</v>
      </c>
      <c r="O36" s="70">
        <v>0</v>
      </c>
      <c r="P36" s="71">
        <v>0</v>
      </c>
      <c r="Q36" s="71">
        <v>0</v>
      </c>
    </row>
    <row r="37" spans="1:17" ht="16.5" thickTop="1" thickBot="1" x14ac:dyDescent="0.3">
      <c r="A37" s="332" t="s">
        <v>18</v>
      </c>
      <c r="B37" s="333"/>
      <c r="C37" s="333"/>
      <c r="D37" s="37">
        <f t="shared" ref="D37:Q37" si="10">D36+D34</f>
        <v>0</v>
      </c>
      <c r="E37" s="94">
        <f t="shared" si="10"/>
        <v>0</v>
      </c>
      <c r="F37" s="37">
        <f t="shared" si="10"/>
        <v>0</v>
      </c>
      <c r="G37" s="67">
        <f t="shared" si="10"/>
        <v>0</v>
      </c>
      <c r="H37" s="37">
        <f t="shared" si="10"/>
        <v>0</v>
      </c>
      <c r="I37" s="37">
        <f t="shared" si="10"/>
        <v>0</v>
      </c>
      <c r="J37" s="67">
        <f t="shared" si="10"/>
        <v>0</v>
      </c>
      <c r="K37" s="37">
        <f t="shared" si="10"/>
        <v>0</v>
      </c>
      <c r="L37" s="37">
        <f t="shared" si="10"/>
        <v>0</v>
      </c>
      <c r="M37" s="67">
        <f t="shared" si="10"/>
        <v>0</v>
      </c>
      <c r="N37" s="37">
        <f t="shared" si="10"/>
        <v>0</v>
      </c>
      <c r="O37" s="37">
        <f t="shared" si="10"/>
        <v>0</v>
      </c>
      <c r="P37" s="67">
        <f t="shared" si="10"/>
        <v>0</v>
      </c>
      <c r="Q37" s="67">
        <f t="shared" si="10"/>
        <v>0</v>
      </c>
    </row>
    <row r="40" spans="1:17" ht="21" x14ac:dyDescent="0.35">
      <c r="A40" s="334" t="s">
        <v>45</v>
      </c>
      <c r="B40" s="334"/>
      <c r="C40" s="334"/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</row>
    <row r="41" spans="1:17" ht="15.75" thickBot="1" x14ac:dyDescent="0.3">
      <c r="E41" s="76" t="s">
        <v>47</v>
      </c>
      <c r="F41" s="42" t="s">
        <v>48</v>
      </c>
      <c r="G41" s="42" t="s">
        <v>27</v>
      </c>
      <c r="H41" s="42" t="s">
        <v>28</v>
      </c>
      <c r="I41" s="42" t="s">
        <v>29</v>
      </c>
      <c r="J41" s="42" t="s">
        <v>30</v>
      </c>
      <c r="K41" s="42" t="s">
        <v>26</v>
      </c>
      <c r="L41" s="42" t="s">
        <v>31</v>
      </c>
      <c r="M41" s="42" t="s">
        <v>32</v>
      </c>
      <c r="N41" s="42" t="s">
        <v>33</v>
      </c>
      <c r="O41" s="42" t="s">
        <v>34</v>
      </c>
      <c r="P41" s="42" t="s">
        <v>35</v>
      </c>
      <c r="Q41" s="42"/>
    </row>
    <row r="42" spans="1:17" ht="45" x14ac:dyDescent="0.25">
      <c r="A42" s="18" t="s">
        <v>46</v>
      </c>
      <c r="B42" s="12" t="s">
        <v>1</v>
      </c>
      <c r="C42" s="12" t="s">
        <v>0</v>
      </c>
      <c r="D42" s="5" t="s">
        <v>3</v>
      </c>
      <c r="E42" s="95" t="s">
        <v>7</v>
      </c>
      <c r="F42" s="12" t="s">
        <v>11</v>
      </c>
      <c r="G42" s="12" t="s">
        <v>12</v>
      </c>
      <c r="H42" s="12" t="s">
        <v>13</v>
      </c>
      <c r="I42" s="12" t="s">
        <v>14</v>
      </c>
      <c r="J42" s="75" t="s">
        <v>15</v>
      </c>
      <c r="K42" s="75" t="s">
        <v>8</v>
      </c>
      <c r="L42" s="75" t="s">
        <v>16</v>
      </c>
      <c r="M42" s="12" t="s">
        <v>17</v>
      </c>
      <c r="N42" s="12" t="s">
        <v>9</v>
      </c>
      <c r="O42" s="12" t="s">
        <v>51</v>
      </c>
      <c r="P42" s="12" t="s">
        <v>52</v>
      </c>
      <c r="Q42" s="12" t="s">
        <v>10</v>
      </c>
    </row>
    <row r="43" spans="1:17" x14ac:dyDescent="0.25">
      <c r="A43" s="3"/>
      <c r="B43" s="3"/>
      <c r="C43" s="9"/>
      <c r="D43" s="11">
        <v>0</v>
      </c>
      <c r="E43" s="84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</row>
    <row r="44" spans="1:17" x14ac:dyDescent="0.25">
      <c r="A44" s="3"/>
      <c r="B44" s="3"/>
      <c r="C44" s="9"/>
      <c r="D44" s="11">
        <v>0</v>
      </c>
      <c r="E44" s="84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</row>
    <row r="45" spans="1:17" ht="15.75" thickBot="1" x14ac:dyDescent="0.3">
      <c r="A45" s="335" t="s">
        <v>6</v>
      </c>
      <c r="B45" s="336"/>
      <c r="C45" s="336"/>
      <c r="D45" s="16">
        <f t="shared" ref="D45" si="11">SUM(D43:D44)</f>
        <v>0</v>
      </c>
      <c r="E45" s="9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</row>
  </sheetData>
  <mergeCells count="15">
    <mergeCell ref="A37:C37"/>
    <mergeCell ref="A40:Q40"/>
    <mergeCell ref="A45:C45"/>
    <mergeCell ref="A18:C18"/>
    <mergeCell ref="A19:C19"/>
    <mergeCell ref="A21:Q21"/>
    <mergeCell ref="A25:C25"/>
    <mergeCell ref="A27:C27"/>
    <mergeCell ref="A30:Q30"/>
    <mergeCell ref="A13:Q13"/>
    <mergeCell ref="A2:Q2"/>
    <mergeCell ref="A6:C6"/>
    <mergeCell ref="A8:C8"/>
    <mergeCell ref="A10:C10"/>
    <mergeCell ref="A11:C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opLeftCell="D1" workbookViewId="0">
      <selection activeCell="N55" sqref="N55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48.5703125" bestFit="1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style="146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6.7109375" customWidth="1"/>
    <col min="18" max="18" width="13.28515625" bestFit="1" customWidth="1"/>
  </cols>
  <sheetData>
    <row r="1" spans="1:17" x14ac:dyDescent="0.25">
      <c r="C1" s="191"/>
    </row>
    <row r="2" spans="1:17" ht="21" x14ac:dyDescent="0.35">
      <c r="A2" s="326" t="s">
        <v>211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s="107" customFormat="1" ht="15.75" thickBot="1" x14ac:dyDescent="0.3">
      <c r="E3" s="108" t="s">
        <v>47</v>
      </c>
      <c r="F3" s="108" t="s">
        <v>48</v>
      </c>
      <c r="G3" s="108" t="s">
        <v>27</v>
      </c>
      <c r="H3" s="145" t="s">
        <v>28</v>
      </c>
      <c r="I3" s="145" t="s">
        <v>29</v>
      </c>
      <c r="J3" s="145" t="s">
        <v>30</v>
      </c>
      <c r="K3" s="145" t="s">
        <v>26</v>
      </c>
      <c r="L3" s="145" t="s">
        <v>31</v>
      </c>
      <c r="M3" s="145" t="s">
        <v>32</v>
      </c>
      <c r="N3" s="215" t="s">
        <v>33</v>
      </c>
      <c r="O3" s="108" t="s">
        <v>34</v>
      </c>
      <c r="P3" s="108" t="s">
        <v>35</v>
      </c>
      <c r="Q3" s="108"/>
    </row>
    <row r="4" spans="1:17" ht="60.75" thickBot="1" x14ac:dyDescent="0.3">
      <c r="A4" s="18" t="s">
        <v>2</v>
      </c>
      <c r="B4" s="12" t="s">
        <v>1</v>
      </c>
      <c r="C4" s="12" t="s">
        <v>0</v>
      </c>
      <c r="D4" s="228" t="s">
        <v>3</v>
      </c>
      <c r="E4" s="224" t="s">
        <v>184</v>
      </c>
      <c r="F4" s="224" t="s">
        <v>185</v>
      </c>
      <c r="G4" s="224" t="s">
        <v>186</v>
      </c>
      <c r="H4" s="224" t="s">
        <v>234</v>
      </c>
      <c r="I4" s="224" t="s">
        <v>115</v>
      </c>
      <c r="J4" s="224" t="s">
        <v>139</v>
      </c>
      <c r="K4" s="228" t="s">
        <v>187</v>
      </c>
      <c r="L4" s="224" t="s">
        <v>235</v>
      </c>
      <c r="M4" s="228" t="s">
        <v>210</v>
      </c>
      <c r="N4" s="192" t="s">
        <v>236</v>
      </c>
      <c r="O4" s="41"/>
      <c r="P4" s="41"/>
      <c r="Q4" s="224" t="s">
        <v>10</v>
      </c>
    </row>
    <row r="5" spans="1:17" ht="15.75" thickBot="1" x14ac:dyDescent="0.3">
      <c r="A5" s="43">
        <v>1</v>
      </c>
      <c r="B5" s="43" t="s">
        <v>60</v>
      </c>
      <c r="C5" s="112" t="s">
        <v>61</v>
      </c>
      <c r="D5" s="45">
        <v>132000</v>
      </c>
      <c r="E5" s="45" t="s">
        <v>62</v>
      </c>
      <c r="F5" s="45" t="s">
        <v>62</v>
      </c>
      <c r="G5" s="45" t="s">
        <v>62</v>
      </c>
      <c r="H5" s="139">
        <v>33000</v>
      </c>
      <c r="I5" s="139">
        <v>11000</v>
      </c>
      <c r="J5" s="139">
        <v>11000</v>
      </c>
      <c r="K5" s="139">
        <v>11000</v>
      </c>
      <c r="L5" s="139">
        <v>11000</v>
      </c>
      <c r="M5" s="139">
        <v>0</v>
      </c>
      <c r="N5" s="155">
        <v>22000</v>
      </c>
      <c r="O5" s="139">
        <v>0</v>
      </c>
      <c r="P5" s="139">
        <v>0</v>
      </c>
      <c r="Q5" s="222">
        <f>SUM(H5:P5)</f>
        <v>99000</v>
      </c>
    </row>
    <row r="6" spans="1:17" ht="15.75" thickBot="1" x14ac:dyDescent="0.3">
      <c r="A6" s="327" t="s">
        <v>4</v>
      </c>
      <c r="B6" s="328"/>
      <c r="C6" s="328"/>
      <c r="D6" s="267">
        <f t="shared" ref="D6:P6" si="0">SUM(D5)</f>
        <v>132000</v>
      </c>
      <c r="E6" s="267" t="s">
        <v>62</v>
      </c>
      <c r="F6" s="267" t="s">
        <v>62</v>
      </c>
      <c r="G6" s="267" t="s">
        <v>62</v>
      </c>
      <c r="H6" s="22">
        <f t="shared" si="0"/>
        <v>33000</v>
      </c>
      <c r="I6" s="22">
        <f t="shared" si="0"/>
        <v>11000</v>
      </c>
      <c r="J6" s="22">
        <f t="shared" si="0"/>
        <v>11000</v>
      </c>
      <c r="K6" s="22">
        <f t="shared" si="0"/>
        <v>11000</v>
      </c>
      <c r="L6" s="22">
        <f t="shared" si="0"/>
        <v>11000</v>
      </c>
      <c r="M6" s="22">
        <f t="shared" si="0"/>
        <v>0</v>
      </c>
      <c r="N6" s="156">
        <f t="shared" si="0"/>
        <v>22000</v>
      </c>
      <c r="O6" s="22">
        <f t="shared" si="0"/>
        <v>0</v>
      </c>
      <c r="P6" s="22">
        <f t="shared" si="0"/>
        <v>0</v>
      </c>
      <c r="Q6" s="277">
        <f>SUM(H6:P6)</f>
        <v>99000</v>
      </c>
    </row>
    <row r="7" spans="1:17" ht="15.75" thickBot="1" x14ac:dyDescent="0.3">
      <c r="A7" s="43">
        <v>1</v>
      </c>
      <c r="B7" s="43" t="s">
        <v>63</v>
      </c>
      <c r="C7" s="114" t="s">
        <v>64</v>
      </c>
      <c r="D7" s="268">
        <v>180000</v>
      </c>
      <c r="E7" s="268" t="s">
        <v>62</v>
      </c>
      <c r="F7" s="268" t="s">
        <v>62</v>
      </c>
      <c r="G7" s="268" t="s">
        <v>62</v>
      </c>
      <c r="H7" s="139">
        <v>35000</v>
      </c>
      <c r="I7" s="139">
        <v>25000</v>
      </c>
      <c r="J7" s="139">
        <v>15000</v>
      </c>
      <c r="K7" s="139">
        <v>15000</v>
      </c>
      <c r="L7" s="139">
        <v>15000</v>
      </c>
      <c r="M7" s="269"/>
      <c r="N7" s="266"/>
      <c r="O7" s="139">
        <v>0</v>
      </c>
      <c r="P7" s="139">
        <v>0</v>
      </c>
      <c r="Q7" s="187">
        <f>SUM(H7:P7)</f>
        <v>105000</v>
      </c>
    </row>
    <row r="8" spans="1:17" ht="15.75" thickBot="1" x14ac:dyDescent="0.3">
      <c r="A8" s="327" t="s">
        <v>5</v>
      </c>
      <c r="B8" s="328"/>
      <c r="C8" s="328"/>
      <c r="D8" s="267">
        <f t="shared" ref="D8:N8" si="1">SUM(D7:D7)</f>
        <v>180000</v>
      </c>
      <c r="E8" s="267" t="s">
        <v>62</v>
      </c>
      <c r="F8" s="267" t="s">
        <v>62</v>
      </c>
      <c r="G8" s="267" t="s">
        <v>62</v>
      </c>
      <c r="H8" s="22">
        <f t="shared" si="1"/>
        <v>35000</v>
      </c>
      <c r="I8" s="22">
        <f t="shared" si="1"/>
        <v>25000</v>
      </c>
      <c r="J8" s="22">
        <f t="shared" si="1"/>
        <v>15000</v>
      </c>
      <c r="K8" s="22">
        <f t="shared" si="1"/>
        <v>15000</v>
      </c>
      <c r="L8" s="22">
        <f t="shared" si="1"/>
        <v>15000</v>
      </c>
      <c r="M8" s="22"/>
      <c r="N8" s="156">
        <f t="shared" si="1"/>
        <v>0</v>
      </c>
      <c r="O8" s="22">
        <v>0</v>
      </c>
      <c r="P8" s="22">
        <v>0</v>
      </c>
      <c r="Q8" s="278">
        <f t="shared" ref="Q8" si="2">SUM(Q7:Q7)</f>
        <v>105000</v>
      </c>
    </row>
    <row r="9" spans="1:17" x14ac:dyDescent="0.25">
      <c r="A9" s="115">
        <v>1</v>
      </c>
      <c r="B9" s="116" t="s">
        <v>65</v>
      </c>
      <c r="C9" s="117" t="s">
        <v>66</v>
      </c>
      <c r="D9" s="74">
        <v>172500</v>
      </c>
      <c r="E9" s="74" t="s">
        <v>62</v>
      </c>
      <c r="F9" s="74" t="s">
        <v>62</v>
      </c>
      <c r="G9" s="74" t="s">
        <v>62</v>
      </c>
      <c r="H9" s="142">
        <v>30000</v>
      </c>
      <c r="I9" s="142">
        <v>22500</v>
      </c>
      <c r="J9" s="142">
        <v>15000</v>
      </c>
      <c r="K9" s="142">
        <v>15000</v>
      </c>
      <c r="L9" s="142">
        <v>15000</v>
      </c>
      <c r="M9" s="142">
        <v>15000</v>
      </c>
      <c r="N9" s="157">
        <v>15000</v>
      </c>
      <c r="O9" s="142">
        <v>0</v>
      </c>
      <c r="P9" s="142">
        <v>0</v>
      </c>
      <c r="Q9" s="46">
        <f>SUM(H9:P9)</f>
        <v>127500</v>
      </c>
    </row>
    <row r="10" spans="1:17" x14ac:dyDescent="0.25">
      <c r="A10" s="3">
        <v>2</v>
      </c>
      <c r="B10" s="118" t="s">
        <v>67</v>
      </c>
      <c r="C10" s="119" t="s">
        <v>68</v>
      </c>
      <c r="D10" s="4">
        <v>120000</v>
      </c>
      <c r="E10" s="4" t="s">
        <v>62</v>
      </c>
      <c r="F10" s="4" t="s">
        <v>62</v>
      </c>
      <c r="G10" s="4" t="s">
        <v>62</v>
      </c>
      <c r="H10" s="143">
        <v>30000</v>
      </c>
      <c r="I10" s="143">
        <v>10000</v>
      </c>
      <c r="J10" s="143">
        <v>10000</v>
      </c>
      <c r="K10" s="143">
        <v>10000</v>
      </c>
      <c r="L10" s="143">
        <v>10000</v>
      </c>
      <c r="M10" s="143">
        <v>10000</v>
      </c>
      <c r="N10" s="158">
        <v>10000</v>
      </c>
      <c r="O10" s="143">
        <v>0</v>
      </c>
      <c r="P10" s="143">
        <v>0</v>
      </c>
      <c r="Q10" s="46">
        <f>SUM(H10:P10)</f>
        <v>90000</v>
      </c>
    </row>
    <row r="11" spans="1:17" x14ac:dyDescent="0.25">
      <c r="A11" s="3">
        <v>3</v>
      </c>
      <c r="B11" s="118" t="s">
        <v>69</v>
      </c>
      <c r="C11" s="119" t="s">
        <v>70</v>
      </c>
      <c r="D11" s="4">
        <v>144000</v>
      </c>
      <c r="E11" s="4" t="s">
        <v>62</v>
      </c>
      <c r="F11" s="4" t="s">
        <v>62</v>
      </c>
      <c r="G11" s="4" t="s">
        <v>62</v>
      </c>
      <c r="H11" s="143">
        <v>24000</v>
      </c>
      <c r="I11" s="143">
        <v>24000</v>
      </c>
      <c r="J11" s="143">
        <v>12000</v>
      </c>
      <c r="K11" s="143">
        <v>12000</v>
      </c>
      <c r="L11" s="143">
        <v>12000</v>
      </c>
      <c r="M11" s="143">
        <v>12000</v>
      </c>
      <c r="N11" s="158">
        <v>12000</v>
      </c>
      <c r="O11" s="143">
        <v>0</v>
      </c>
      <c r="P11" s="143">
        <v>0</v>
      </c>
      <c r="Q11" s="46">
        <f>SUM(H11:P11)</f>
        <v>108000</v>
      </c>
    </row>
    <row r="12" spans="1:17" x14ac:dyDescent="0.25">
      <c r="A12" s="3">
        <v>4</v>
      </c>
      <c r="B12" s="118" t="s">
        <v>71</v>
      </c>
      <c r="C12" s="119" t="s">
        <v>72</v>
      </c>
      <c r="D12" s="4">
        <v>144000</v>
      </c>
      <c r="E12" s="4" t="s">
        <v>62</v>
      </c>
      <c r="F12" s="4" t="s">
        <v>62</v>
      </c>
      <c r="G12" s="4" t="s">
        <v>62</v>
      </c>
      <c r="H12" s="143">
        <v>24000</v>
      </c>
      <c r="I12" s="143">
        <v>24000</v>
      </c>
      <c r="J12" s="143">
        <v>12000</v>
      </c>
      <c r="K12" s="143">
        <v>12000</v>
      </c>
      <c r="L12" s="143">
        <v>12000</v>
      </c>
      <c r="M12" s="143">
        <v>12000</v>
      </c>
      <c r="N12" s="158">
        <v>12000</v>
      </c>
      <c r="O12" s="143">
        <v>0</v>
      </c>
      <c r="P12" s="143">
        <v>0</v>
      </c>
      <c r="Q12" s="46">
        <f>SUM(H12:P12)</f>
        <v>108000</v>
      </c>
    </row>
    <row r="13" spans="1:17" x14ac:dyDescent="0.25">
      <c r="A13" s="3">
        <v>5</v>
      </c>
      <c r="B13" s="118" t="s">
        <v>73</v>
      </c>
      <c r="C13" s="119" t="s">
        <v>74</v>
      </c>
      <c r="D13" s="4">
        <v>144000</v>
      </c>
      <c r="E13" s="4" t="s">
        <v>62</v>
      </c>
      <c r="F13" s="4" t="s">
        <v>62</v>
      </c>
      <c r="G13" s="4" t="s">
        <v>62</v>
      </c>
      <c r="H13" s="143">
        <v>24000</v>
      </c>
      <c r="I13" s="143">
        <v>24000</v>
      </c>
      <c r="J13" s="143">
        <v>12000</v>
      </c>
      <c r="K13" s="143">
        <v>12000</v>
      </c>
      <c r="L13" s="143">
        <v>12000</v>
      </c>
      <c r="M13" s="143">
        <v>12000</v>
      </c>
      <c r="N13" s="158">
        <v>12000</v>
      </c>
      <c r="O13" s="143">
        <v>0</v>
      </c>
      <c r="P13" s="143">
        <v>0</v>
      </c>
      <c r="Q13" s="46">
        <f>SUM(H13:P13)</f>
        <v>108000</v>
      </c>
    </row>
    <row r="14" spans="1:17" x14ac:dyDescent="0.25">
      <c r="A14" s="3">
        <v>6</v>
      </c>
      <c r="B14" s="118" t="s">
        <v>75</v>
      </c>
      <c r="C14" s="120" t="s">
        <v>76</v>
      </c>
      <c r="D14" s="4">
        <v>150000</v>
      </c>
      <c r="E14" s="4" t="s">
        <v>62</v>
      </c>
      <c r="F14" s="4" t="s">
        <v>62</v>
      </c>
      <c r="G14" s="4" t="s">
        <v>62</v>
      </c>
      <c r="H14" s="143">
        <v>25000</v>
      </c>
      <c r="I14" s="143">
        <v>25000</v>
      </c>
      <c r="J14" s="143">
        <v>12500</v>
      </c>
      <c r="K14" s="143">
        <v>12500</v>
      </c>
      <c r="L14" s="143">
        <v>12500</v>
      </c>
      <c r="M14" s="143">
        <v>12500</v>
      </c>
      <c r="N14" s="158">
        <v>12500</v>
      </c>
      <c r="O14" s="143">
        <v>0</v>
      </c>
      <c r="P14" s="143">
        <v>0</v>
      </c>
      <c r="Q14" s="46">
        <f t="shared" ref="Q14:Q42" si="3">SUM(H14:P14)</f>
        <v>112500</v>
      </c>
    </row>
    <row r="15" spans="1:17" x14ac:dyDescent="0.25">
      <c r="A15" s="3">
        <v>7</v>
      </c>
      <c r="B15" s="118" t="s">
        <v>77</v>
      </c>
      <c r="C15" s="121" t="s">
        <v>78</v>
      </c>
      <c r="D15" s="122">
        <v>120000</v>
      </c>
      <c r="E15" s="4" t="s">
        <v>62</v>
      </c>
      <c r="F15" s="4" t="s">
        <v>62</v>
      </c>
      <c r="G15" s="4" t="s">
        <v>62</v>
      </c>
      <c r="H15" s="143">
        <v>20000</v>
      </c>
      <c r="I15" s="143">
        <v>20000</v>
      </c>
      <c r="J15" s="143">
        <v>10000</v>
      </c>
      <c r="K15" s="143">
        <v>10000</v>
      </c>
      <c r="L15" s="143">
        <v>10000</v>
      </c>
      <c r="M15" s="143">
        <v>10000</v>
      </c>
      <c r="N15" s="158">
        <v>10000</v>
      </c>
      <c r="O15" s="143">
        <v>0</v>
      </c>
      <c r="P15" s="143">
        <v>0</v>
      </c>
      <c r="Q15" s="46">
        <f t="shared" si="3"/>
        <v>90000</v>
      </c>
    </row>
    <row r="16" spans="1:17" x14ac:dyDescent="0.25">
      <c r="A16" s="3">
        <v>8</v>
      </c>
      <c r="B16" s="118" t="s">
        <v>79</v>
      </c>
      <c r="C16" s="123" t="s">
        <v>80</v>
      </c>
      <c r="D16" s="122">
        <v>120000</v>
      </c>
      <c r="E16" s="4" t="s">
        <v>62</v>
      </c>
      <c r="F16" s="4" t="s">
        <v>62</v>
      </c>
      <c r="G16" s="4" t="s">
        <v>62</v>
      </c>
      <c r="H16" s="143">
        <v>20000</v>
      </c>
      <c r="I16" s="143">
        <v>20000</v>
      </c>
      <c r="J16" s="143">
        <v>10000</v>
      </c>
      <c r="K16" s="143">
        <v>10000</v>
      </c>
      <c r="L16" s="143">
        <v>10000</v>
      </c>
      <c r="M16" s="143">
        <v>10000</v>
      </c>
      <c r="N16" s="158">
        <v>10000</v>
      </c>
      <c r="O16" s="143">
        <v>0</v>
      </c>
      <c r="P16" s="143">
        <v>0</v>
      </c>
      <c r="Q16" s="46">
        <f t="shared" si="3"/>
        <v>90000</v>
      </c>
    </row>
    <row r="17" spans="1:17" x14ac:dyDescent="0.25">
      <c r="A17" s="6">
        <v>9</v>
      </c>
      <c r="B17" s="118" t="s">
        <v>81</v>
      </c>
      <c r="C17" s="124" t="s">
        <v>82</v>
      </c>
      <c r="D17" s="8">
        <v>120000</v>
      </c>
      <c r="E17" s="4" t="s">
        <v>62</v>
      </c>
      <c r="F17" s="4" t="s">
        <v>62</v>
      </c>
      <c r="G17" s="4" t="s">
        <v>62</v>
      </c>
      <c r="H17" s="143">
        <v>20000</v>
      </c>
      <c r="I17" s="143">
        <v>20000</v>
      </c>
      <c r="J17" s="143">
        <v>10000</v>
      </c>
      <c r="K17" s="143">
        <v>10000</v>
      </c>
      <c r="L17" s="143">
        <v>10000</v>
      </c>
      <c r="M17" s="143">
        <v>10000</v>
      </c>
      <c r="N17" s="158">
        <v>10000</v>
      </c>
      <c r="O17" s="143">
        <v>0</v>
      </c>
      <c r="P17" s="143">
        <v>0</v>
      </c>
      <c r="Q17" s="46">
        <f t="shared" si="3"/>
        <v>90000</v>
      </c>
    </row>
    <row r="18" spans="1:17" x14ac:dyDescent="0.25">
      <c r="A18" s="3">
        <v>10</v>
      </c>
      <c r="B18" s="125" t="s">
        <v>83</v>
      </c>
      <c r="C18" s="126" t="s">
        <v>84</v>
      </c>
      <c r="D18" s="4">
        <v>120000</v>
      </c>
      <c r="E18" s="4" t="s">
        <v>62</v>
      </c>
      <c r="F18" s="4" t="s">
        <v>62</v>
      </c>
      <c r="G18" s="4" t="s">
        <v>62</v>
      </c>
      <c r="H18" s="143">
        <v>20000</v>
      </c>
      <c r="I18" s="143">
        <v>20000</v>
      </c>
      <c r="J18" s="143">
        <v>10000</v>
      </c>
      <c r="K18" s="143">
        <v>10000</v>
      </c>
      <c r="L18" s="143">
        <v>10000</v>
      </c>
      <c r="M18" s="143">
        <v>10000</v>
      </c>
      <c r="N18" s="158">
        <v>10000</v>
      </c>
      <c r="O18" s="143">
        <v>0</v>
      </c>
      <c r="P18" s="143">
        <v>0</v>
      </c>
      <c r="Q18" s="46">
        <f t="shared" si="3"/>
        <v>90000</v>
      </c>
    </row>
    <row r="19" spans="1:17" x14ac:dyDescent="0.25">
      <c r="A19" s="3">
        <v>11</v>
      </c>
      <c r="B19" s="125" t="s">
        <v>85</v>
      </c>
      <c r="C19" s="126" t="s">
        <v>86</v>
      </c>
      <c r="D19" s="4">
        <v>120000</v>
      </c>
      <c r="E19" s="4" t="s">
        <v>62</v>
      </c>
      <c r="F19" s="4" t="s">
        <v>62</v>
      </c>
      <c r="G19" s="4" t="s">
        <v>62</v>
      </c>
      <c r="H19" s="143">
        <v>20000</v>
      </c>
      <c r="I19" s="143">
        <v>20000</v>
      </c>
      <c r="J19" s="143">
        <v>10000</v>
      </c>
      <c r="K19" s="143">
        <v>10000</v>
      </c>
      <c r="L19" s="143">
        <v>10000</v>
      </c>
      <c r="M19" s="143">
        <v>10000</v>
      </c>
      <c r="N19" s="158">
        <v>10000</v>
      </c>
      <c r="O19" s="143">
        <v>0</v>
      </c>
      <c r="P19" s="143">
        <v>0</v>
      </c>
      <c r="Q19" s="46">
        <f t="shared" si="3"/>
        <v>90000</v>
      </c>
    </row>
    <row r="20" spans="1:17" x14ac:dyDescent="0.25">
      <c r="A20" s="3">
        <v>12</v>
      </c>
      <c r="B20" s="118" t="s">
        <v>87</v>
      </c>
      <c r="C20" s="126" t="s">
        <v>88</v>
      </c>
      <c r="D20" s="4">
        <v>120000</v>
      </c>
      <c r="E20" s="4" t="s">
        <v>62</v>
      </c>
      <c r="F20" s="4" t="s">
        <v>62</v>
      </c>
      <c r="G20" s="4" t="s">
        <v>62</v>
      </c>
      <c r="H20" s="143">
        <v>20000</v>
      </c>
      <c r="I20" s="143">
        <v>20000</v>
      </c>
      <c r="J20" s="143">
        <v>10000</v>
      </c>
      <c r="K20" s="143">
        <v>10000</v>
      </c>
      <c r="L20" s="143">
        <v>10000</v>
      </c>
      <c r="M20" s="143">
        <v>10000</v>
      </c>
      <c r="N20" s="158">
        <v>10000</v>
      </c>
      <c r="O20" s="143">
        <v>0</v>
      </c>
      <c r="P20" s="143">
        <v>0</v>
      </c>
      <c r="Q20" s="46">
        <f t="shared" si="3"/>
        <v>90000</v>
      </c>
    </row>
    <row r="21" spans="1:17" x14ac:dyDescent="0.25">
      <c r="A21" s="127">
        <v>13</v>
      </c>
      <c r="B21" s="127" t="s">
        <v>89</v>
      </c>
      <c r="C21" s="128" t="s">
        <v>90</v>
      </c>
      <c r="D21" s="129">
        <v>120000</v>
      </c>
      <c r="E21" s="4" t="s">
        <v>62</v>
      </c>
      <c r="F21" s="4" t="s">
        <v>62</v>
      </c>
      <c r="G21" s="4" t="s">
        <v>62</v>
      </c>
      <c r="H21" s="143">
        <v>20000</v>
      </c>
      <c r="I21" s="143">
        <v>20000</v>
      </c>
      <c r="J21" s="143">
        <v>10000</v>
      </c>
      <c r="K21" s="143">
        <v>10000</v>
      </c>
      <c r="L21" s="143">
        <v>10000</v>
      </c>
      <c r="M21" s="143">
        <v>10000</v>
      </c>
      <c r="N21" s="158">
        <v>10000</v>
      </c>
      <c r="O21" s="143">
        <v>0</v>
      </c>
      <c r="P21" s="143">
        <v>0</v>
      </c>
      <c r="Q21" s="46">
        <f t="shared" si="3"/>
        <v>90000</v>
      </c>
    </row>
    <row r="22" spans="1:17" x14ac:dyDescent="0.25">
      <c r="A22" s="118">
        <v>14</v>
      </c>
      <c r="B22" s="118" t="s">
        <v>91</v>
      </c>
      <c r="C22" s="130" t="s">
        <v>92</v>
      </c>
      <c r="D22" s="131">
        <v>72000</v>
      </c>
      <c r="E22" s="4" t="s">
        <v>62</v>
      </c>
      <c r="F22" s="4" t="s">
        <v>62</v>
      </c>
      <c r="G22" s="4" t="s">
        <v>62</v>
      </c>
      <c r="H22" s="143">
        <v>12000</v>
      </c>
      <c r="I22" s="143">
        <v>12000</v>
      </c>
      <c r="J22" s="143">
        <v>6000</v>
      </c>
      <c r="K22" s="143">
        <v>6000</v>
      </c>
      <c r="L22" s="143">
        <v>6000</v>
      </c>
      <c r="M22" s="143">
        <v>6000</v>
      </c>
      <c r="N22" s="158">
        <v>6000</v>
      </c>
      <c r="O22" s="143">
        <v>0</v>
      </c>
      <c r="P22" s="143">
        <v>0</v>
      </c>
      <c r="Q22" s="46">
        <f t="shared" si="3"/>
        <v>54000</v>
      </c>
    </row>
    <row r="23" spans="1:17" x14ac:dyDescent="0.25">
      <c r="A23" s="127">
        <v>15</v>
      </c>
      <c r="B23" s="127" t="s">
        <v>93</v>
      </c>
      <c r="C23" s="128" t="s">
        <v>94</v>
      </c>
      <c r="D23" s="129">
        <v>120000</v>
      </c>
      <c r="E23" s="4" t="s">
        <v>62</v>
      </c>
      <c r="F23" s="4" t="s">
        <v>62</v>
      </c>
      <c r="G23" s="4" t="s">
        <v>62</v>
      </c>
      <c r="H23" s="143">
        <v>20000</v>
      </c>
      <c r="I23" s="143">
        <v>20000</v>
      </c>
      <c r="J23" s="143">
        <v>10000</v>
      </c>
      <c r="K23" s="143">
        <v>10000</v>
      </c>
      <c r="L23" s="143">
        <v>10000</v>
      </c>
      <c r="M23" s="143">
        <v>10000</v>
      </c>
      <c r="N23" s="158">
        <v>10000</v>
      </c>
      <c r="O23" s="143">
        <v>0</v>
      </c>
      <c r="P23" s="143">
        <v>0</v>
      </c>
      <c r="Q23" s="46">
        <f t="shared" si="3"/>
        <v>90000</v>
      </c>
    </row>
    <row r="24" spans="1:17" x14ac:dyDescent="0.25">
      <c r="A24" s="118">
        <v>16</v>
      </c>
      <c r="B24" s="118" t="s">
        <v>95</v>
      </c>
      <c r="C24" s="130" t="s">
        <v>96</v>
      </c>
      <c r="D24" s="131">
        <v>120000</v>
      </c>
      <c r="E24" s="4" t="s">
        <v>62</v>
      </c>
      <c r="F24" s="4" t="s">
        <v>62</v>
      </c>
      <c r="G24" s="4" t="s">
        <v>62</v>
      </c>
      <c r="H24" s="143">
        <v>20000</v>
      </c>
      <c r="I24" s="143">
        <v>20000</v>
      </c>
      <c r="J24" s="143">
        <v>10000</v>
      </c>
      <c r="K24" s="143">
        <v>10000</v>
      </c>
      <c r="L24" s="143">
        <v>10000</v>
      </c>
      <c r="M24" s="143">
        <v>10000</v>
      </c>
      <c r="N24" s="158">
        <v>10000</v>
      </c>
      <c r="O24" s="143">
        <v>0</v>
      </c>
      <c r="P24" s="143">
        <v>0</v>
      </c>
      <c r="Q24" s="46">
        <f t="shared" si="3"/>
        <v>90000</v>
      </c>
    </row>
    <row r="25" spans="1:17" x14ac:dyDescent="0.25">
      <c r="A25" s="127">
        <v>17</v>
      </c>
      <c r="B25" s="127" t="s">
        <v>97</v>
      </c>
      <c r="C25" s="128" t="s">
        <v>98</v>
      </c>
      <c r="D25" s="129">
        <v>69000</v>
      </c>
      <c r="E25" s="4" t="s">
        <v>62</v>
      </c>
      <c r="F25" s="4" t="s">
        <v>62</v>
      </c>
      <c r="G25" s="4" t="s">
        <v>62</v>
      </c>
      <c r="H25" s="143">
        <v>12000</v>
      </c>
      <c r="I25" s="143">
        <v>9000</v>
      </c>
      <c r="J25" s="143">
        <v>6000</v>
      </c>
      <c r="K25" s="143">
        <v>6000</v>
      </c>
      <c r="L25" s="143">
        <v>6000</v>
      </c>
      <c r="M25" s="143">
        <v>6000</v>
      </c>
      <c r="N25" s="158">
        <v>6000</v>
      </c>
      <c r="O25" s="143">
        <v>0</v>
      </c>
      <c r="P25" s="143">
        <v>0</v>
      </c>
      <c r="Q25" s="46">
        <f t="shared" si="3"/>
        <v>51000</v>
      </c>
    </row>
    <row r="26" spans="1:17" x14ac:dyDescent="0.25">
      <c r="A26" s="118">
        <v>18</v>
      </c>
      <c r="B26" s="118" t="s">
        <v>99</v>
      </c>
      <c r="C26" s="132" t="s">
        <v>100</v>
      </c>
      <c r="D26" s="131">
        <v>120000</v>
      </c>
      <c r="E26" s="4" t="s">
        <v>62</v>
      </c>
      <c r="F26" s="4" t="s">
        <v>62</v>
      </c>
      <c r="G26" s="4" t="s">
        <v>62</v>
      </c>
      <c r="H26" s="143">
        <v>20000</v>
      </c>
      <c r="I26" s="143">
        <v>20000</v>
      </c>
      <c r="J26" s="143">
        <v>10000</v>
      </c>
      <c r="K26" s="143">
        <v>10000</v>
      </c>
      <c r="L26" s="143">
        <v>10000</v>
      </c>
      <c r="M26" s="143">
        <v>10000</v>
      </c>
      <c r="N26" s="158">
        <v>10000</v>
      </c>
      <c r="O26" s="143">
        <v>0</v>
      </c>
      <c r="P26" s="143">
        <v>0</v>
      </c>
      <c r="Q26" s="46">
        <f t="shared" si="3"/>
        <v>90000</v>
      </c>
    </row>
    <row r="27" spans="1:17" x14ac:dyDescent="0.25">
      <c r="A27" s="127">
        <v>19</v>
      </c>
      <c r="B27" s="127" t="s">
        <v>101</v>
      </c>
      <c r="C27" s="128" t="s">
        <v>102</v>
      </c>
      <c r="D27" s="129">
        <v>120000</v>
      </c>
      <c r="E27" s="4" t="s">
        <v>62</v>
      </c>
      <c r="F27" s="4" t="s">
        <v>62</v>
      </c>
      <c r="G27" s="4" t="s">
        <v>62</v>
      </c>
      <c r="H27" s="144">
        <v>20000</v>
      </c>
      <c r="I27" s="144">
        <v>20000</v>
      </c>
      <c r="J27" s="144">
        <v>10000</v>
      </c>
      <c r="K27" s="144">
        <v>10000</v>
      </c>
      <c r="L27" s="144">
        <v>10000</v>
      </c>
      <c r="M27" s="144">
        <v>10000</v>
      </c>
      <c r="N27" s="159">
        <v>10000</v>
      </c>
      <c r="O27" s="144">
        <v>0</v>
      </c>
      <c r="P27" s="144">
        <v>0</v>
      </c>
      <c r="Q27" s="46">
        <f t="shared" si="3"/>
        <v>90000</v>
      </c>
    </row>
    <row r="28" spans="1:17" x14ac:dyDescent="0.25">
      <c r="A28" s="118">
        <v>20</v>
      </c>
      <c r="B28" s="118" t="s">
        <v>103</v>
      </c>
      <c r="C28" s="130" t="s">
        <v>104</v>
      </c>
      <c r="D28" s="131">
        <v>144000</v>
      </c>
      <c r="E28" s="4" t="s">
        <v>62</v>
      </c>
      <c r="F28" s="4" t="s">
        <v>62</v>
      </c>
      <c r="G28" s="4" t="s">
        <v>62</v>
      </c>
      <c r="H28" s="144">
        <v>24000</v>
      </c>
      <c r="I28" s="144">
        <v>24000</v>
      </c>
      <c r="J28" s="144">
        <v>12000</v>
      </c>
      <c r="K28" s="144">
        <v>12000</v>
      </c>
      <c r="L28" s="144">
        <v>12000</v>
      </c>
      <c r="M28" s="144">
        <v>12000</v>
      </c>
      <c r="N28" s="159">
        <v>12000</v>
      </c>
      <c r="O28" s="144">
        <v>0</v>
      </c>
      <c r="P28" s="144">
        <v>0</v>
      </c>
      <c r="Q28" s="46">
        <f t="shared" si="3"/>
        <v>108000</v>
      </c>
    </row>
    <row r="29" spans="1:17" x14ac:dyDescent="0.25">
      <c r="A29" s="127">
        <v>21</v>
      </c>
      <c r="B29" s="127" t="s">
        <v>103</v>
      </c>
      <c r="C29" s="128" t="s">
        <v>105</v>
      </c>
      <c r="D29" s="129">
        <v>90000</v>
      </c>
      <c r="E29" s="4" t="s">
        <v>62</v>
      </c>
      <c r="F29" s="4" t="s">
        <v>62</v>
      </c>
      <c r="G29" s="4" t="s">
        <v>62</v>
      </c>
      <c r="H29" s="144">
        <v>30000</v>
      </c>
      <c r="I29" s="144">
        <v>30000</v>
      </c>
      <c r="J29" s="144">
        <v>30000</v>
      </c>
      <c r="K29" s="270"/>
      <c r="L29" s="270"/>
      <c r="M29" s="270"/>
      <c r="N29" s="229"/>
      <c r="O29" s="144">
        <v>0</v>
      </c>
      <c r="P29" s="144">
        <v>0</v>
      </c>
      <c r="Q29" s="46">
        <f t="shared" si="3"/>
        <v>90000</v>
      </c>
    </row>
    <row r="30" spans="1:17" ht="15.75" x14ac:dyDescent="0.25">
      <c r="A30" s="118">
        <v>22</v>
      </c>
      <c r="B30" s="118" t="s">
        <v>106</v>
      </c>
      <c r="C30" s="133" t="s">
        <v>107</v>
      </c>
      <c r="D30" s="131">
        <v>126000</v>
      </c>
      <c r="E30" s="4" t="s">
        <v>62</v>
      </c>
      <c r="F30" s="4" t="s">
        <v>62</v>
      </c>
      <c r="G30" s="4" t="s">
        <v>62</v>
      </c>
      <c r="H30" s="144">
        <v>18000</v>
      </c>
      <c r="I30" s="144">
        <v>12000</v>
      </c>
      <c r="J30" s="144">
        <v>12000</v>
      </c>
      <c r="K30" s="144">
        <v>12000</v>
      </c>
      <c r="L30" s="144">
        <v>12000</v>
      </c>
      <c r="M30" s="144">
        <v>12000</v>
      </c>
      <c r="N30" s="159">
        <v>12000</v>
      </c>
      <c r="O30" s="144">
        <v>0</v>
      </c>
      <c r="P30" s="144">
        <v>0</v>
      </c>
      <c r="Q30" s="46">
        <f t="shared" si="3"/>
        <v>90000</v>
      </c>
    </row>
    <row r="31" spans="1:17" x14ac:dyDescent="0.25">
      <c r="A31" s="118">
        <v>23</v>
      </c>
      <c r="B31" s="118" t="s">
        <v>108</v>
      </c>
      <c r="C31" s="130" t="s">
        <v>109</v>
      </c>
      <c r="D31" s="131">
        <v>120000</v>
      </c>
      <c r="E31" s="4" t="s">
        <v>62</v>
      </c>
      <c r="F31" s="4" t="s">
        <v>62</v>
      </c>
      <c r="G31" s="4" t="s">
        <v>62</v>
      </c>
      <c r="H31" s="143">
        <v>20000</v>
      </c>
      <c r="I31" s="143">
        <v>20000</v>
      </c>
      <c r="J31" s="143">
        <v>10000</v>
      </c>
      <c r="K31" s="143">
        <v>10000</v>
      </c>
      <c r="L31" s="143">
        <v>10000</v>
      </c>
      <c r="M31" s="143">
        <v>10000</v>
      </c>
      <c r="N31" s="158">
        <v>10000</v>
      </c>
      <c r="O31" s="144">
        <v>0</v>
      </c>
      <c r="P31" s="144">
        <v>0</v>
      </c>
      <c r="Q31" s="46">
        <f t="shared" si="3"/>
        <v>90000</v>
      </c>
    </row>
    <row r="32" spans="1:17" x14ac:dyDescent="0.25">
      <c r="A32" s="118">
        <v>24</v>
      </c>
      <c r="B32" s="118" t="s">
        <v>183</v>
      </c>
      <c r="C32" s="130" t="s">
        <v>105</v>
      </c>
      <c r="D32" s="262"/>
      <c r="E32" s="263"/>
      <c r="F32" s="263"/>
      <c r="G32" s="263"/>
      <c r="H32" s="271"/>
      <c r="I32" s="271"/>
      <c r="J32" s="271"/>
      <c r="K32" s="271"/>
      <c r="L32" s="271"/>
      <c r="M32" s="143">
        <v>44516.13</v>
      </c>
      <c r="N32" s="158">
        <v>15000</v>
      </c>
      <c r="O32" s="144">
        <v>0</v>
      </c>
      <c r="P32" s="144">
        <v>0</v>
      </c>
      <c r="Q32" s="46">
        <f t="shared" si="3"/>
        <v>59516.13</v>
      </c>
    </row>
    <row r="33" spans="1:20" x14ac:dyDescent="0.25">
      <c r="A33" s="118">
        <v>25</v>
      </c>
      <c r="B33" s="118" t="s">
        <v>216</v>
      </c>
      <c r="C33" s="130" t="s">
        <v>217</v>
      </c>
      <c r="D33" s="262"/>
      <c r="E33" s="263"/>
      <c r="F33" s="263"/>
      <c r="G33" s="263"/>
      <c r="H33" s="271"/>
      <c r="I33" s="271"/>
      <c r="J33" s="271"/>
      <c r="K33" s="271"/>
      <c r="L33" s="272">
        <v>6000</v>
      </c>
      <c r="M33" s="272">
        <v>6000</v>
      </c>
      <c r="N33" s="158">
        <v>6000</v>
      </c>
      <c r="O33" s="144">
        <v>0</v>
      </c>
      <c r="P33" s="144">
        <v>0</v>
      </c>
      <c r="Q33" s="46">
        <f t="shared" si="3"/>
        <v>18000</v>
      </c>
    </row>
    <row r="34" spans="1:20" x14ac:dyDescent="0.25">
      <c r="A34" s="127">
        <v>26</v>
      </c>
      <c r="B34" s="127" t="s">
        <v>218</v>
      </c>
      <c r="C34" s="128" t="s">
        <v>219</v>
      </c>
      <c r="D34" s="264"/>
      <c r="E34" s="265"/>
      <c r="F34" s="265"/>
      <c r="G34" s="265"/>
      <c r="H34" s="273"/>
      <c r="I34" s="273"/>
      <c r="J34" s="273"/>
      <c r="K34" s="273"/>
      <c r="L34" s="274">
        <v>6000</v>
      </c>
      <c r="M34" s="274">
        <v>6000</v>
      </c>
      <c r="N34" s="157">
        <v>6000</v>
      </c>
      <c r="O34" s="144">
        <v>0</v>
      </c>
      <c r="P34" s="144">
        <v>0</v>
      </c>
      <c r="Q34" s="46">
        <f t="shared" si="3"/>
        <v>18000</v>
      </c>
    </row>
    <row r="35" spans="1:20" x14ac:dyDescent="0.25">
      <c r="A35" s="118">
        <v>27</v>
      </c>
      <c r="B35" s="118" t="s">
        <v>220</v>
      </c>
      <c r="C35" s="130" t="s">
        <v>221</v>
      </c>
      <c r="D35" s="262"/>
      <c r="E35" s="263"/>
      <c r="F35" s="263"/>
      <c r="G35" s="263"/>
      <c r="H35" s="271"/>
      <c r="I35" s="271"/>
      <c r="J35" s="271"/>
      <c r="K35" s="271"/>
      <c r="L35" s="271"/>
      <c r="M35" s="272">
        <v>9096.77</v>
      </c>
      <c r="N35" s="158">
        <v>6000</v>
      </c>
      <c r="O35" s="144">
        <v>0</v>
      </c>
      <c r="P35" s="144">
        <v>0</v>
      </c>
      <c r="Q35" s="46">
        <f t="shared" si="3"/>
        <v>15096.77</v>
      </c>
    </row>
    <row r="36" spans="1:20" x14ac:dyDescent="0.25">
      <c r="A36" s="127">
        <v>28</v>
      </c>
      <c r="B36" s="127" t="s">
        <v>222</v>
      </c>
      <c r="C36" s="128" t="s">
        <v>223</v>
      </c>
      <c r="D36" s="264"/>
      <c r="E36" s="265"/>
      <c r="F36" s="265"/>
      <c r="G36" s="265"/>
      <c r="H36" s="273"/>
      <c r="I36" s="273"/>
      <c r="J36" s="273"/>
      <c r="K36" s="273"/>
      <c r="L36" s="273"/>
      <c r="M36" s="274">
        <v>9096.77</v>
      </c>
      <c r="N36" s="157">
        <v>6000</v>
      </c>
      <c r="O36" s="144">
        <v>0</v>
      </c>
      <c r="P36" s="144">
        <v>0</v>
      </c>
      <c r="Q36" s="46">
        <f t="shared" si="3"/>
        <v>15096.77</v>
      </c>
    </row>
    <row r="37" spans="1:20" x14ac:dyDescent="0.25">
      <c r="A37" s="118">
        <v>29</v>
      </c>
      <c r="B37" s="118" t="s">
        <v>224</v>
      </c>
      <c r="C37" s="130" t="s">
        <v>225</v>
      </c>
      <c r="D37" s="262"/>
      <c r="E37" s="263"/>
      <c r="F37" s="263"/>
      <c r="G37" s="263"/>
      <c r="H37" s="271"/>
      <c r="I37" s="271"/>
      <c r="J37" s="271"/>
      <c r="K37" s="271"/>
      <c r="L37" s="271"/>
      <c r="M37" s="272">
        <v>9096.77</v>
      </c>
      <c r="N37" s="158">
        <v>6000</v>
      </c>
      <c r="O37" s="144">
        <v>0</v>
      </c>
      <c r="P37" s="144">
        <v>0</v>
      </c>
      <c r="Q37" s="46">
        <f t="shared" si="3"/>
        <v>15096.77</v>
      </c>
    </row>
    <row r="38" spans="1:20" x14ac:dyDescent="0.25">
      <c r="A38" s="135">
        <v>30</v>
      </c>
      <c r="B38" s="135" t="s">
        <v>226</v>
      </c>
      <c r="C38" s="136" t="s">
        <v>227</v>
      </c>
      <c r="D38" s="230"/>
      <c r="E38" s="231"/>
      <c r="F38" s="231"/>
      <c r="G38" s="231"/>
      <c r="H38" s="269"/>
      <c r="I38" s="269"/>
      <c r="J38" s="269"/>
      <c r="K38" s="269"/>
      <c r="L38" s="269"/>
      <c r="M38" s="275">
        <v>4833.33</v>
      </c>
      <c r="N38" s="155">
        <v>5000</v>
      </c>
      <c r="O38" s="144">
        <v>0</v>
      </c>
      <c r="P38" s="144">
        <v>0</v>
      </c>
      <c r="Q38" s="46">
        <f t="shared" si="3"/>
        <v>9833.33</v>
      </c>
    </row>
    <row r="39" spans="1:20" x14ac:dyDescent="0.25">
      <c r="A39" s="118">
        <v>31</v>
      </c>
      <c r="B39" s="118" t="s">
        <v>228</v>
      </c>
      <c r="C39" s="130" t="s">
        <v>229</v>
      </c>
      <c r="D39" s="262"/>
      <c r="E39" s="263"/>
      <c r="F39" s="263"/>
      <c r="G39" s="263"/>
      <c r="H39" s="271"/>
      <c r="I39" s="271"/>
      <c r="J39" s="271"/>
      <c r="K39" s="271"/>
      <c r="L39" s="271"/>
      <c r="M39" s="271"/>
      <c r="N39" s="158">
        <v>3000</v>
      </c>
      <c r="O39" s="144">
        <v>0</v>
      </c>
      <c r="P39" s="144">
        <v>0</v>
      </c>
      <c r="Q39" s="46">
        <f t="shared" si="3"/>
        <v>3000</v>
      </c>
    </row>
    <row r="40" spans="1:20" x14ac:dyDescent="0.25">
      <c r="A40" s="118">
        <v>32</v>
      </c>
      <c r="B40" s="118" t="s">
        <v>230</v>
      </c>
      <c r="C40" s="130" t="s">
        <v>231</v>
      </c>
      <c r="D40" s="262"/>
      <c r="E40" s="263"/>
      <c r="F40" s="263"/>
      <c r="G40" s="263"/>
      <c r="H40" s="271"/>
      <c r="I40" s="271"/>
      <c r="J40" s="271"/>
      <c r="K40" s="271"/>
      <c r="L40" s="271"/>
      <c r="M40" s="271"/>
      <c r="N40" s="158">
        <v>3000</v>
      </c>
      <c r="O40" s="144">
        <v>0</v>
      </c>
      <c r="P40" s="144">
        <v>0</v>
      </c>
      <c r="Q40" s="46">
        <f t="shared" si="3"/>
        <v>3000</v>
      </c>
    </row>
    <row r="41" spans="1:20" ht="15.75" thickBot="1" x14ac:dyDescent="0.3">
      <c r="A41" s="134">
        <v>33</v>
      </c>
      <c r="B41" s="135" t="s">
        <v>232</v>
      </c>
      <c r="C41" s="136" t="s">
        <v>233</v>
      </c>
      <c r="D41" s="230"/>
      <c r="E41" s="231"/>
      <c r="F41" s="231"/>
      <c r="G41" s="231"/>
      <c r="H41" s="269"/>
      <c r="I41" s="269"/>
      <c r="J41" s="269"/>
      <c r="K41" s="269"/>
      <c r="L41" s="269"/>
      <c r="M41" s="269"/>
      <c r="N41" s="155">
        <v>3000</v>
      </c>
      <c r="O41" s="144">
        <v>0</v>
      </c>
      <c r="P41" s="144">
        <v>0</v>
      </c>
      <c r="Q41" s="46">
        <f t="shared" si="3"/>
        <v>3000</v>
      </c>
    </row>
    <row r="42" spans="1:20" ht="15.75" thickBot="1" x14ac:dyDescent="0.3">
      <c r="A42" s="327" t="s">
        <v>6</v>
      </c>
      <c r="B42" s="328"/>
      <c r="C42" s="329"/>
      <c r="D42" s="21">
        <f t="shared" ref="D42:J42" si="4">SUM(D9:D31)</f>
        <v>2815500</v>
      </c>
      <c r="E42" s="21" t="s">
        <v>62</v>
      </c>
      <c r="F42" s="21" t="s">
        <v>62</v>
      </c>
      <c r="G42" s="21" t="s">
        <v>62</v>
      </c>
      <c r="H42" s="22">
        <f t="shared" si="4"/>
        <v>493000</v>
      </c>
      <c r="I42" s="23">
        <f t="shared" si="4"/>
        <v>456500</v>
      </c>
      <c r="J42" s="22">
        <f t="shared" si="4"/>
        <v>259500</v>
      </c>
      <c r="K42" s="22">
        <f>SUM(K9:K32)</f>
        <v>229500</v>
      </c>
      <c r="L42" s="22">
        <f>SUM(L9:L33)</f>
        <v>235500</v>
      </c>
      <c r="M42" s="22">
        <f>SUM(M9:M38)</f>
        <v>318139.77000000008</v>
      </c>
      <c r="N42" s="261">
        <f>SUM(N9:N41)</f>
        <v>288500</v>
      </c>
      <c r="O42" s="22">
        <v>0</v>
      </c>
      <c r="P42" s="22">
        <v>0</v>
      </c>
      <c r="Q42" s="22">
        <f t="shared" si="3"/>
        <v>2280639.77</v>
      </c>
    </row>
    <row r="43" spans="1:20" ht="15.75" thickBot="1" x14ac:dyDescent="0.3">
      <c r="A43" s="330" t="s">
        <v>18</v>
      </c>
      <c r="B43" s="331"/>
      <c r="C43" s="331"/>
      <c r="D43" s="24">
        <f t="shared" ref="D43:N43" si="5">D6+D8+D42</f>
        <v>3127500</v>
      </c>
      <c r="E43" s="24" t="s">
        <v>62</v>
      </c>
      <c r="F43" s="24" t="s">
        <v>62</v>
      </c>
      <c r="G43" s="24" t="s">
        <v>62</v>
      </c>
      <c r="H43" s="24">
        <f t="shared" si="5"/>
        <v>561000</v>
      </c>
      <c r="I43" s="25">
        <f t="shared" si="5"/>
        <v>492500</v>
      </c>
      <c r="J43" s="24">
        <f t="shared" si="5"/>
        <v>285500</v>
      </c>
      <c r="K43" s="25">
        <f t="shared" si="5"/>
        <v>255500</v>
      </c>
      <c r="L43" s="24">
        <f t="shared" si="5"/>
        <v>261500</v>
      </c>
      <c r="M43" s="25">
        <f t="shared" si="5"/>
        <v>318139.77000000008</v>
      </c>
      <c r="N43" s="276">
        <f t="shared" si="5"/>
        <v>310500</v>
      </c>
      <c r="O43" s="25">
        <v>0</v>
      </c>
      <c r="P43" s="25">
        <v>0</v>
      </c>
      <c r="Q43" s="25">
        <f>K43+L43+M43+N43+O43+P43</f>
        <v>1145639.77</v>
      </c>
    </row>
    <row r="44" spans="1:20" x14ac:dyDescent="0.25">
      <c r="A44" s="225"/>
      <c r="B44" s="225"/>
      <c r="C44" s="225"/>
      <c r="D44" s="226"/>
      <c r="E44" s="226"/>
      <c r="F44" s="226"/>
      <c r="G44" s="226"/>
      <c r="H44" s="226"/>
      <c r="I44" s="227"/>
      <c r="J44" s="227"/>
      <c r="K44" s="227"/>
      <c r="L44" s="226"/>
      <c r="M44" s="226"/>
      <c r="N44" s="226"/>
      <c r="O44" s="226"/>
      <c r="P44" s="226"/>
      <c r="Q44" s="226"/>
    </row>
    <row r="45" spans="1:20" x14ac:dyDescent="0.25">
      <c r="H45"/>
    </row>
    <row r="46" spans="1:20" ht="21" x14ac:dyDescent="0.35">
      <c r="A46" s="326" t="s">
        <v>212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</row>
    <row r="47" spans="1:20" s="107" customFormat="1" x14ac:dyDescent="0.25">
      <c r="E47" s="108" t="s">
        <v>47</v>
      </c>
      <c r="F47" s="108" t="s">
        <v>48</v>
      </c>
      <c r="G47" s="108" t="s">
        <v>27</v>
      </c>
      <c r="H47" s="108" t="s">
        <v>28</v>
      </c>
      <c r="I47" s="108" t="s">
        <v>29</v>
      </c>
      <c r="J47" s="109" t="s">
        <v>30</v>
      </c>
      <c r="K47" s="108" t="s">
        <v>26</v>
      </c>
      <c r="L47" s="108" t="s">
        <v>31</v>
      </c>
      <c r="M47" s="108" t="s">
        <v>32</v>
      </c>
      <c r="N47" s="246" t="s">
        <v>33</v>
      </c>
      <c r="O47" s="108" t="s">
        <v>34</v>
      </c>
      <c r="P47" s="108" t="s">
        <v>35</v>
      </c>
      <c r="Q47" s="108"/>
      <c r="R47" s="111"/>
      <c r="S47" s="111"/>
      <c r="T47" s="111"/>
    </row>
    <row r="48" spans="1:20" ht="45" x14ac:dyDescent="0.25">
      <c r="A48" s="18" t="s">
        <v>2</v>
      </c>
      <c r="B48" s="12" t="s">
        <v>1</v>
      </c>
      <c r="C48" s="12" t="s">
        <v>0</v>
      </c>
      <c r="D48" s="12" t="s">
        <v>3</v>
      </c>
      <c r="E48" s="38"/>
      <c r="F48" s="62"/>
      <c r="G48" s="38"/>
      <c r="H48" s="38"/>
      <c r="I48" s="38"/>
      <c r="J48" s="58"/>
      <c r="K48" s="41"/>
      <c r="L48" s="41"/>
      <c r="M48" s="41"/>
      <c r="N48" s="250"/>
      <c r="O48" s="41"/>
      <c r="P48" s="41"/>
      <c r="Q48" s="15" t="s">
        <v>25</v>
      </c>
      <c r="R48" s="48"/>
      <c r="S48" s="48"/>
      <c r="T48" s="49"/>
    </row>
    <row r="49" spans="1:20" x14ac:dyDescent="0.25">
      <c r="A49" s="43"/>
      <c r="B49" s="43"/>
      <c r="C49" s="44"/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6">
        <v>0</v>
      </c>
      <c r="J49" s="63">
        <v>0</v>
      </c>
      <c r="K49" s="46">
        <v>0</v>
      </c>
      <c r="L49" s="46">
        <v>0</v>
      </c>
      <c r="M49" s="46">
        <v>0</v>
      </c>
      <c r="N49" s="255">
        <v>0</v>
      </c>
      <c r="O49" s="46">
        <v>0</v>
      </c>
      <c r="P49" s="46">
        <v>0</v>
      </c>
      <c r="Q49" s="13">
        <f>SUM(J48:P48)</f>
        <v>0</v>
      </c>
      <c r="R49" s="50"/>
      <c r="S49" s="50"/>
      <c r="T49" s="50"/>
    </row>
    <row r="50" spans="1:20" x14ac:dyDescent="0.25">
      <c r="A50" s="3"/>
      <c r="B50" s="3"/>
      <c r="C50" s="2"/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v>0</v>
      </c>
      <c r="J50" s="27">
        <v>0</v>
      </c>
      <c r="K50" s="13">
        <v>0</v>
      </c>
      <c r="L50" s="13">
        <v>0</v>
      </c>
      <c r="M50" s="13">
        <v>0</v>
      </c>
      <c r="N50" s="256">
        <v>0</v>
      </c>
      <c r="O50" s="13">
        <v>0</v>
      </c>
      <c r="P50" s="13">
        <v>0</v>
      </c>
      <c r="Q50" s="13">
        <f>SUM(J49:P49)</f>
        <v>0</v>
      </c>
      <c r="R50" s="50"/>
      <c r="S50" s="50"/>
      <c r="T50" s="50"/>
    </row>
    <row r="51" spans="1:20" ht="15.75" thickBot="1" x14ac:dyDescent="0.3">
      <c r="A51" s="335" t="s">
        <v>6</v>
      </c>
      <c r="B51" s="336"/>
      <c r="C51" s="336"/>
      <c r="D51" s="16">
        <f t="shared" ref="D51:Q51" si="6">SUM(D49:D50)</f>
        <v>0</v>
      </c>
      <c r="E51" s="16">
        <f t="shared" si="6"/>
        <v>0</v>
      </c>
      <c r="F51" s="16">
        <f t="shared" si="6"/>
        <v>0</v>
      </c>
      <c r="G51" s="16">
        <f t="shared" si="6"/>
        <v>0</v>
      </c>
      <c r="H51" s="16">
        <f t="shared" si="6"/>
        <v>0</v>
      </c>
      <c r="I51" s="17">
        <f t="shared" si="6"/>
        <v>0</v>
      </c>
      <c r="J51" s="59">
        <f t="shared" si="6"/>
        <v>0</v>
      </c>
      <c r="K51" s="17">
        <f t="shared" si="6"/>
        <v>0</v>
      </c>
      <c r="L51" s="17">
        <f t="shared" si="6"/>
        <v>0</v>
      </c>
      <c r="M51" s="17">
        <f t="shared" si="6"/>
        <v>0</v>
      </c>
      <c r="N51" s="257">
        <f t="shared" si="6"/>
        <v>0</v>
      </c>
      <c r="O51" s="17">
        <f t="shared" si="6"/>
        <v>0</v>
      </c>
      <c r="P51" s="17">
        <f t="shared" si="6"/>
        <v>0</v>
      </c>
      <c r="Q51" s="17">
        <f t="shared" si="6"/>
        <v>0</v>
      </c>
      <c r="R51" s="51"/>
      <c r="S51" s="51"/>
      <c r="T51" s="51"/>
    </row>
    <row r="52" spans="1:20" ht="15.75" thickBot="1" x14ac:dyDescent="0.3">
      <c r="A52" s="330" t="s">
        <v>18</v>
      </c>
      <c r="B52" s="331"/>
      <c r="C52" s="331"/>
      <c r="D52" s="25">
        <f>D51</f>
        <v>0</v>
      </c>
      <c r="E52" s="25">
        <f t="shared" ref="E52:Q52" si="7">E51</f>
        <v>0</v>
      </c>
      <c r="F52" s="25">
        <f t="shared" si="7"/>
        <v>0</v>
      </c>
      <c r="G52" s="25">
        <f t="shared" si="7"/>
        <v>0</v>
      </c>
      <c r="H52" s="25">
        <f t="shared" si="7"/>
        <v>0</v>
      </c>
      <c r="I52" s="25">
        <f t="shared" si="7"/>
        <v>0</v>
      </c>
      <c r="J52" s="25">
        <f t="shared" si="7"/>
        <v>0</v>
      </c>
      <c r="K52" s="25">
        <f t="shared" si="7"/>
        <v>0</v>
      </c>
      <c r="L52" s="25">
        <f t="shared" si="7"/>
        <v>0</v>
      </c>
      <c r="M52" s="25">
        <f t="shared" si="7"/>
        <v>0</v>
      </c>
      <c r="N52" s="258">
        <f t="shared" si="7"/>
        <v>0</v>
      </c>
      <c r="O52" s="25">
        <f t="shared" si="7"/>
        <v>0</v>
      </c>
      <c r="P52" s="25">
        <f t="shared" si="7"/>
        <v>0</v>
      </c>
      <c r="Q52" s="25">
        <f t="shared" si="7"/>
        <v>0</v>
      </c>
      <c r="R52" s="52"/>
      <c r="S52" s="52"/>
      <c r="T52" s="52"/>
    </row>
    <row r="54" spans="1:20" ht="18.75" x14ac:dyDescent="0.3">
      <c r="A54" s="337" t="s">
        <v>213</v>
      </c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</row>
    <row r="55" spans="1:20" s="107" customFormat="1" x14ac:dyDescent="0.25">
      <c r="E55" s="108" t="s">
        <v>47</v>
      </c>
      <c r="F55" s="108" t="s">
        <v>48</v>
      </c>
      <c r="G55" s="108" t="s">
        <v>27</v>
      </c>
      <c r="H55" s="108" t="s">
        <v>28</v>
      </c>
      <c r="I55" s="108" t="s">
        <v>29</v>
      </c>
      <c r="J55" s="108" t="s">
        <v>30</v>
      </c>
      <c r="K55" s="108" t="s">
        <v>26</v>
      </c>
      <c r="L55" s="109" t="s">
        <v>31</v>
      </c>
      <c r="M55" s="109" t="s">
        <v>32</v>
      </c>
      <c r="N55" s="215" t="s">
        <v>33</v>
      </c>
      <c r="O55" s="108" t="s">
        <v>34</v>
      </c>
      <c r="P55" s="108" t="s">
        <v>35</v>
      </c>
      <c r="Q55" s="108"/>
    </row>
    <row r="56" spans="1:20" ht="45" x14ac:dyDescent="0.25">
      <c r="A56" s="18" t="s">
        <v>2</v>
      </c>
      <c r="B56" s="12" t="s">
        <v>1</v>
      </c>
      <c r="C56" s="12" t="s">
        <v>0</v>
      </c>
      <c r="D56" s="12" t="s">
        <v>3</v>
      </c>
      <c r="E56" s="38"/>
      <c r="F56" s="38"/>
      <c r="G56" s="38"/>
      <c r="H56" s="38"/>
      <c r="I56" s="12"/>
      <c r="J56" s="12"/>
      <c r="K56" s="75"/>
      <c r="L56" s="62" t="s">
        <v>200</v>
      </c>
      <c r="M56" s="62" t="s">
        <v>208</v>
      </c>
      <c r="N56" s="241" t="s">
        <v>241</v>
      </c>
      <c r="O56" s="41"/>
      <c r="P56" s="41"/>
      <c r="Q56" s="15" t="s">
        <v>25</v>
      </c>
    </row>
    <row r="57" spans="1:20" x14ac:dyDescent="0.25">
      <c r="A57" s="148">
        <v>1</v>
      </c>
      <c r="B57" s="98" t="s">
        <v>142</v>
      </c>
      <c r="C57" s="209" t="s">
        <v>176</v>
      </c>
      <c r="D57" s="100"/>
      <c r="E57" s="173">
        <v>0</v>
      </c>
      <c r="F57" s="170">
        <v>0</v>
      </c>
      <c r="G57" s="171">
        <v>0</v>
      </c>
      <c r="H57" s="171">
        <v>0</v>
      </c>
      <c r="I57" s="171">
        <v>0</v>
      </c>
      <c r="J57" s="171">
        <v>0</v>
      </c>
      <c r="K57" s="63">
        <v>0</v>
      </c>
      <c r="L57" s="63">
        <v>0</v>
      </c>
      <c r="M57" s="63">
        <v>0</v>
      </c>
      <c r="N57" s="157">
        <v>0</v>
      </c>
      <c r="O57" s="46">
        <v>0</v>
      </c>
      <c r="P57" s="46">
        <v>0</v>
      </c>
      <c r="Q57" s="13">
        <v>0</v>
      </c>
    </row>
    <row r="58" spans="1:20" x14ac:dyDescent="0.25">
      <c r="A58" s="345" t="s">
        <v>24</v>
      </c>
      <c r="B58" s="346"/>
      <c r="C58" s="346"/>
      <c r="D58" s="181">
        <f>SUM(D57:D57)</f>
        <v>0</v>
      </c>
      <c r="E58" s="208">
        <f>SUM(E57:E57)</f>
        <v>0</v>
      </c>
      <c r="F58" s="182">
        <f>SUM(F57:F57)</f>
        <v>0</v>
      </c>
      <c r="G58" s="183">
        <v>0</v>
      </c>
      <c r="H58" s="183">
        <v>0</v>
      </c>
      <c r="I58" s="200">
        <f t="shared" ref="I58:Q58" si="8">SUM(I57:I57)</f>
        <v>0</v>
      </c>
      <c r="J58" s="205"/>
      <c r="K58" s="240">
        <f t="shared" si="8"/>
        <v>0</v>
      </c>
      <c r="L58" s="240">
        <f t="shared" si="8"/>
        <v>0</v>
      </c>
      <c r="M58" s="240">
        <f t="shared" si="8"/>
        <v>0</v>
      </c>
      <c r="N58" s="205">
        <f t="shared" si="8"/>
        <v>0</v>
      </c>
      <c r="O58" s="17">
        <f t="shared" si="8"/>
        <v>0</v>
      </c>
      <c r="P58" s="17">
        <f t="shared" si="8"/>
        <v>0</v>
      </c>
      <c r="Q58" s="17">
        <f t="shared" si="8"/>
        <v>0</v>
      </c>
    </row>
    <row r="59" spans="1:20" x14ac:dyDescent="0.25">
      <c r="A59" s="237">
        <v>1</v>
      </c>
      <c r="B59" s="244" t="s">
        <v>192</v>
      </c>
      <c r="C59" s="244" t="s">
        <v>193</v>
      </c>
      <c r="D59" s="238">
        <v>5000</v>
      </c>
      <c r="E59" s="173">
        <v>0</v>
      </c>
      <c r="F59" s="170">
        <v>0</v>
      </c>
      <c r="G59" s="171">
        <v>0</v>
      </c>
      <c r="H59" s="171">
        <v>0</v>
      </c>
      <c r="I59" s="171">
        <v>0</v>
      </c>
      <c r="J59" s="171">
        <v>0</v>
      </c>
      <c r="K59" s="63">
        <v>0</v>
      </c>
      <c r="L59" s="63">
        <v>0</v>
      </c>
      <c r="M59" s="63">
        <v>0</v>
      </c>
      <c r="N59" s="242">
        <v>5000</v>
      </c>
      <c r="O59" s="63">
        <v>0</v>
      </c>
      <c r="P59" s="63">
        <v>0</v>
      </c>
      <c r="Q59" s="63">
        <v>0</v>
      </c>
    </row>
    <row r="60" spans="1:20" x14ac:dyDescent="0.25">
      <c r="A60" s="237">
        <v>2</v>
      </c>
      <c r="B60" s="244" t="s">
        <v>194</v>
      </c>
      <c r="C60" s="244" t="s">
        <v>195</v>
      </c>
      <c r="D60" s="238">
        <v>5000</v>
      </c>
      <c r="E60" s="173">
        <v>0</v>
      </c>
      <c r="F60" s="170">
        <v>0</v>
      </c>
      <c r="G60" s="171">
        <v>0</v>
      </c>
      <c r="H60" s="171">
        <v>0</v>
      </c>
      <c r="I60" s="171">
        <v>0</v>
      </c>
      <c r="J60" s="171">
        <v>0</v>
      </c>
      <c r="K60" s="63">
        <v>0</v>
      </c>
      <c r="L60" s="63">
        <v>0</v>
      </c>
      <c r="M60" s="63">
        <v>0</v>
      </c>
      <c r="N60" s="242">
        <v>5000</v>
      </c>
      <c r="O60" s="63">
        <v>0</v>
      </c>
      <c r="P60" s="63">
        <v>0</v>
      </c>
      <c r="Q60" s="63">
        <v>0</v>
      </c>
    </row>
    <row r="61" spans="1:20" x14ac:dyDescent="0.25">
      <c r="A61" s="237">
        <v>3</v>
      </c>
      <c r="B61" s="244" t="s">
        <v>237</v>
      </c>
      <c r="C61" s="244" t="s">
        <v>175</v>
      </c>
      <c r="D61" s="238">
        <v>5000</v>
      </c>
      <c r="E61" s="173">
        <v>0</v>
      </c>
      <c r="F61" s="170">
        <v>0</v>
      </c>
      <c r="G61" s="171">
        <v>0</v>
      </c>
      <c r="H61" s="171">
        <v>0</v>
      </c>
      <c r="I61" s="171">
        <v>0</v>
      </c>
      <c r="J61" s="171">
        <v>0</v>
      </c>
      <c r="K61" s="63">
        <v>0</v>
      </c>
      <c r="L61" s="63">
        <v>0</v>
      </c>
      <c r="M61" s="63">
        <v>0</v>
      </c>
      <c r="N61" s="242">
        <v>5000</v>
      </c>
      <c r="O61" s="63"/>
      <c r="P61" s="63"/>
      <c r="Q61" s="63"/>
    </row>
    <row r="62" spans="1:20" x14ac:dyDescent="0.25">
      <c r="A62" s="237">
        <v>4</v>
      </c>
      <c r="B62" s="244" t="s">
        <v>238</v>
      </c>
      <c r="C62" s="244" t="s">
        <v>239</v>
      </c>
      <c r="D62" s="238">
        <v>5000</v>
      </c>
      <c r="E62" s="173">
        <v>0</v>
      </c>
      <c r="F62" s="170">
        <v>0</v>
      </c>
      <c r="G62" s="171">
        <v>0</v>
      </c>
      <c r="H62" s="171">
        <v>0</v>
      </c>
      <c r="I62" s="171">
        <v>0</v>
      </c>
      <c r="J62" s="171">
        <v>0</v>
      </c>
      <c r="K62" s="63">
        <v>0</v>
      </c>
      <c r="L62" s="63">
        <v>0</v>
      </c>
      <c r="M62" s="63">
        <v>0</v>
      </c>
      <c r="N62" s="242">
        <v>5000</v>
      </c>
      <c r="O62" s="63">
        <v>0</v>
      </c>
      <c r="P62" s="63">
        <v>0</v>
      </c>
      <c r="Q62" s="63">
        <v>0</v>
      </c>
    </row>
    <row r="63" spans="1:20" x14ac:dyDescent="0.25">
      <c r="A63" s="237">
        <v>5</v>
      </c>
      <c r="B63" s="244" t="s">
        <v>196</v>
      </c>
      <c r="C63" s="244" t="s">
        <v>240</v>
      </c>
      <c r="D63" s="238">
        <v>5000</v>
      </c>
      <c r="E63" s="173">
        <v>0</v>
      </c>
      <c r="F63" s="170">
        <v>0</v>
      </c>
      <c r="G63" s="171">
        <v>0</v>
      </c>
      <c r="H63" s="171">
        <v>0</v>
      </c>
      <c r="I63" s="171">
        <v>0</v>
      </c>
      <c r="J63" s="171">
        <v>0</v>
      </c>
      <c r="K63" s="63">
        <v>0</v>
      </c>
      <c r="L63" s="63">
        <v>0</v>
      </c>
      <c r="M63" s="63">
        <v>0</v>
      </c>
      <c r="N63" s="242">
        <v>5000</v>
      </c>
      <c r="O63" s="63">
        <v>0</v>
      </c>
      <c r="P63" s="63">
        <v>0</v>
      </c>
      <c r="Q63" s="63">
        <v>0</v>
      </c>
    </row>
    <row r="64" spans="1:20" ht="15.75" thickBot="1" x14ac:dyDescent="0.3">
      <c r="A64" s="345" t="s">
        <v>6</v>
      </c>
      <c r="B64" s="346"/>
      <c r="C64" s="346"/>
      <c r="D64" s="174">
        <f>SUM(D59:D63)</f>
        <v>25000</v>
      </c>
      <c r="E64" s="174">
        <v>0</v>
      </c>
      <c r="F64" s="174">
        <v>0</v>
      </c>
      <c r="G64" s="175">
        <v>0</v>
      </c>
      <c r="H64" s="174">
        <v>0</v>
      </c>
      <c r="I64" s="175">
        <v>0</v>
      </c>
      <c r="J64" s="175">
        <v>0</v>
      </c>
      <c r="K64" s="65">
        <v>0</v>
      </c>
      <c r="L64" s="65">
        <v>0</v>
      </c>
      <c r="M64" s="65">
        <f>SUM(M59:M63)</f>
        <v>0</v>
      </c>
      <c r="N64" s="210">
        <f>SUM(N59:N63)</f>
        <v>25000</v>
      </c>
      <c r="O64" s="53">
        <v>0</v>
      </c>
      <c r="P64" s="53">
        <v>0</v>
      </c>
      <c r="Q64" s="53">
        <v>0</v>
      </c>
    </row>
    <row r="65" spans="1:17" ht="15.75" thickBot="1" x14ac:dyDescent="0.3">
      <c r="A65" s="347" t="s">
        <v>18</v>
      </c>
      <c r="B65" s="347"/>
      <c r="C65" s="347"/>
      <c r="D65" s="177">
        <f>D58+D64</f>
        <v>25000</v>
      </c>
      <c r="E65" s="177">
        <f>E58+E64</f>
        <v>0</v>
      </c>
      <c r="F65" s="177">
        <f>F58+F64</f>
        <v>0</v>
      </c>
      <c r="G65" s="178">
        <f>G64+G58</f>
        <v>0</v>
      </c>
      <c r="H65" s="177">
        <f>H58</f>
        <v>0</v>
      </c>
      <c r="I65" s="178">
        <f>I58+I64</f>
        <v>0</v>
      </c>
      <c r="J65" s="178">
        <f>J58+J64</f>
        <v>0</v>
      </c>
      <c r="K65" s="178">
        <f>K58+K64</f>
        <v>0</v>
      </c>
      <c r="L65" s="178">
        <f>L58+L64</f>
        <v>0</v>
      </c>
      <c r="M65" s="61">
        <f>+M64</f>
        <v>0</v>
      </c>
      <c r="N65" s="245">
        <f>+N64</f>
        <v>25000</v>
      </c>
      <c r="O65" s="25">
        <f>O58</f>
        <v>0</v>
      </c>
      <c r="P65" s="25">
        <f>P58</f>
        <v>0</v>
      </c>
      <c r="Q65" s="25">
        <f>Q58</f>
        <v>0</v>
      </c>
    </row>
    <row r="66" spans="1:17" x14ac:dyDescent="0.25">
      <c r="H66" s="152"/>
    </row>
    <row r="67" spans="1:17" ht="18.75" x14ac:dyDescent="0.3">
      <c r="A67" s="341" t="s">
        <v>214</v>
      </c>
      <c r="B67" s="341"/>
      <c r="C67" s="341"/>
      <c r="D67" s="341"/>
      <c r="E67" s="341"/>
      <c r="F67" s="341"/>
      <c r="G67" s="341"/>
      <c r="H67" s="341"/>
      <c r="I67" s="341"/>
      <c r="J67" s="341"/>
      <c r="K67" s="341"/>
      <c r="L67" s="341"/>
      <c r="M67" s="341"/>
      <c r="N67" s="341"/>
      <c r="O67" s="341"/>
      <c r="P67" s="341"/>
      <c r="Q67" s="341"/>
    </row>
    <row r="68" spans="1:17" s="107" customFormat="1" ht="15.75" thickBot="1" x14ac:dyDescent="0.3">
      <c r="E68" s="108" t="s">
        <v>47</v>
      </c>
      <c r="F68" s="108" t="s">
        <v>48</v>
      </c>
      <c r="G68" s="108" t="s">
        <v>27</v>
      </c>
      <c r="H68" s="108" t="s">
        <v>28</v>
      </c>
      <c r="I68" s="108" t="s">
        <v>29</v>
      </c>
      <c r="J68" s="109" t="s">
        <v>30</v>
      </c>
      <c r="K68" s="108" t="s">
        <v>26</v>
      </c>
      <c r="L68" s="108" t="s">
        <v>31</v>
      </c>
      <c r="M68" s="108" t="s">
        <v>32</v>
      </c>
      <c r="N68" s="246" t="s">
        <v>33</v>
      </c>
      <c r="O68" s="108" t="s">
        <v>34</v>
      </c>
      <c r="P68" s="108" t="s">
        <v>35</v>
      </c>
      <c r="Q68" s="108"/>
    </row>
    <row r="69" spans="1:17" ht="45" x14ac:dyDescent="0.25">
      <c r="A69" s="28" t="s">
        <v>2</v>
      </c>
      <c r="B69" s="29" t="s">
        <v>20</v>
      </c>
      <c r="C69" s="30" t="s">
        <v>0</v>
      </c>
      <c r="D69" s="30" t="s">
        <v>3</v>
      </c>
      <c r="E69" s="38"/>
      <c r="F69" s="62"/>
      <c r="G69" s="38"/>
      <c r="H69" s="38"/>
      <c r="I69" s="38"/>
      <c r="J69" s="58"/>
      <c r="K69" s="41"/>
      <c r="L69" s="41"/>
      <c r="M69" s="41"/>
      <c r="N69" s="250"/>
      <c r="O69" s="41"/>
      <c r="P69" s="41"/>
      <c r="Q69" s="15" t="s">
        <v>25</v>
      </c>
    </row>
    <row r="70" spans="1:17" x14ac:dyDescent="0.25">
      <c r="A70" s="31"/>
      <c r="B70" s="32"/>
      <c r="C70" s="33"/>
      <c r="D70" s="68">
        <v>0</v>
      </c>
      <c r="E70" s="68">
        <v>0</v>
      </c>
      <c r="F70" s="69">
        <v>0</v>
      </c>
      <c r="G70" s="68">
        <v>0</v>
      </c>
      <c r="H70" s="68">
        <v>0</v>
      </c>
      <c r="I70" s="68">
        <v>0</v>
      </c>
      <c r="J70" s="68">
        <v>0</v>
      </c>
      <c r="K70" s="69">
        <v>0</v>
      </c>
      <c r="L70" s="69">
        <v>0</v>
      </c>
      <c r="M70" s="68">
        <v>0</v>
      </c>
      <c r="N70" s="279">
        <v>0</v>
      </c>
      <c r="O70" s="68">
        <v>0</v>
      </c>
      <c r="P70" s="69">
        <v>0</v>
      </c>
      <c r="Q70" s="69">
        <v>0</v>
      </c>
    </row>
    <row r="71" spans="1:17" x14ac:dyDescent="0.25">
      <c r="A71" s="31"/>
      <c r="B71" s="32"/>
      <c r="C71" s="33"/>
      <c r="D71" s="72">
        <v>0</v>
      </c>
      <c r="E71" s="72">
        <v>0</v>
      </c>
      <c r="F71" s="73">
        <v>0</v>
      </c>
      <c r="G71" s="72">
        <v>0</v>
      </c>
      <c r="H71" s="72">
        <v>0</v>
      </c>
      <c r="I71" s="72">
        <v>0</v>
      </c>
      <c r="J71" s="72">
        <v>0</v>
      </c>
      <c r="K71" s="73">
        <v>0</v>
      </c>
      <c r="L71" s="73">
        <v>0</v>
      </c>
      <c r="M71" s="72">
        <v>0</v>
      </c>
      <c r="N71" s="280">
        <v>0</v>
      </c>
      <c r="O71" s="72">
        <v>0</v>
      </c>
      <c r="P71" s="73">
        <v>0</v>
      </c>
      <c r="Q71" s="73">
        <v>0</v>
      </c>
    </row>
    <row r="72" spans="1:17" ht="15.75" thickBot="1" x14ac:dyDescent="0.3">
      <c r="A72" s="34"/>
      <c r="B72" s="35"/>
      <c r="C72" s="36" t="s">
        <v>43</v>
      </c>
      <c r="D72" s="70">
        <f>SUM(D71:D71)</f>
        <v>0</v>
      </c>
      <c r="E72" s="70">
        <v>0</v>
      </c>
      <c r="F72" s="71">
        <v>0</v>
      </c>
      <c r="G72" s="70">
        <v>0</v>
      </c>
      <c r="H72" s="70">
        <v>0</v>
      </c>
      <c r="I72" s="70">
        <v>0</v>
      </c>
      <c r="J72" s="70">
        <v>0</v>
      </c>
      <c r="K72" s="71">
        <v>0</v>
      </c>
      <c r="L72" s="71">
        <v>0</v>
      </c>
      <c r="M72" s="70">
        <v>0</v>
      </c>
      <c r="N72" s="281">
        <v>0</v>
      </c>
      <c r="O72" s="70">
        <v>0</v>
      </c>
      <c r="P72" s="71">
        <v>0</v>
      </c>
      <c r="Q72" s="71">
        <v>0</v>
      </c>
    </row>
    <row r="73" spans="1:17" ht="16.5" thickTop="1" thickBot="1" x14ac:dyDescent="0.3">
      <c r="A73" s="332" t="s">
        <v>18</v>
      </c>
      <c r="B73" s="333"/>
      <c r="C73" s="333"/>
      <c r="D73" s="37">
        <f>SUM(D70:D72)</f>
        <v>0</v>
      </c>
      <c r="E73" s="37">
        <f t="shared" ref="E73:Q73" si="9">SUM(E70:E72)</f>
        <v>0</v>
      </c>
      <c r="F73" s="37">
        <f t="shared" si="9"/>
        <v>0</v>
      </c>
      <c r="G73" s="37">
        <f t="shared" si="9"/>
        <v>0</v>
      </c>
      <c r="H73" s="37">
        <f t="shared" si="9"/>
        <v>0</v>
      </c>
      <c r="I73" s="37">
        <f t="shared" si="9"/>
        <v>0</v>
      </c>
      <c r="J73" s="37">
        <f t="shared" si="9"/>
        <v>0</v>
      </c>
      <c r="K73" s="37">
        <f t="shared" si="9"/>
        <v>0</v>
      </c>
      <c r="L73" s="37">
        <f t="shared" si="9"/>
        <v>0</v>
      </c>
      <c r="M73" s="37">
        <f t="shared" si="9"/>
        <v>0</v>
      </c>
      <c r="N73" s="254">
        <f t="shared" si="9"/>
        <v>0</v>
      </c>
      <c r="O73" s="37">
        <f t="shared" si="9"/>
        <v>0</v>
      </c>
      <c r="P73" s="37">
        <f t="shared" si="9"/>
        <v>0</v>
      </c>
      <c r="Q73" s="37">
        <f t="shared" si="9"/>
        <v>0</v>
      </c>
    </row>
    <row r="76" spans="1:17" ht="21" x14ac:dyDescent="0.35">
      <c r="A76" s="334" t="s">
        <v>215</v>
      </c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</row>
    <row r="77" spans="1:17" s="107" customFormat="1" ht="15.75" thickBot="1" x14ac:dyDescent="0.3">
      <c r="E77" s="108" t="s">
        <v>47</v>
      </c>
      <c r="F77" s="108" t="s">
        <v>48</v>
      </c>
      <c r="G77" s="108" t="s">
        <v>27</v>
      </c>
      <c r="H77" s="108" t="s">
        <v>28</v>
      </c>
      <c r="I77" s="108" t="s">
        <v>29</v>
      </c>
      <c r="J77" s="108" t="s">
        <v>30</v>
      </c>
      <c r="K77" s="108" t="s">
        <v>26</v>
      </c>
      <c r="L77" s="108" t="s">
        <v>31</v>
      </c>
      <c r="M77" s="108" t="s">
        <v>32</v>
      </c>
      <c r="N77" s="246" t="s">
        <v>33</v>
      </c>
      <c r="O77" s="108" t="s">
        <v>34</v>
      </c>
      <c r="P77" s="108" t="s">
        <v>35</v>
      </c>
      <c r="Q77" s="108"/>
    </row>
    <row r="78" spans="1:17" ht="45" x14ac:dyDescent="0.25">
      <c r="A78" s="18" t="s">
        <v>46</v>
      </c>
      <c r="B78" s="12" t="s">
        <v>1</v>
      </c>
      <c r="C78" s="12" t="s">
        <v>0</v>
      </c>
      <c r="D78" s="5" t="s">
        <v>3</v>
      </c>
      <c r="E78" s="12"/>
      <c r="F78" s="12"/>
      <c r="G78" s="12"/>
      <c r="H78" s="12"/>
      <c r="I78" s="75"/>
      <c r="J78" s="166"/>
      <c r="K78" s="12"/>
      <c r="L78" s="12"/>
      <c r="M78" s="12"/>
      <c r="N78" s="247"/>
      <c r="O78" s="12"/>
      <c r="P78" s="12"/>
      <c r="Q78" s="12" t="s">
        <v>10</v>
      </c>
    </row>
    <row r="79" spans="1:17" x14ac:dyDescent="0.25">
      <c r="A79" s="148">
        <v>1</v>
      </c>
      <c r="B79" s="161"/>
      <c r="C79" s="162"/>
      <c r="D79" s="163"/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248">
        <v>0</v>
      </c>
      <c r="O79" s="11">
        <v>0</v>
      </c>
      <c r="P79" s="11">
        <v>0</v>
      </c>
      <c r="Q79" s="4">
        <v>0</v>
      </c>
    </row>
    <row r="80" spans="1:17" x14ac:dyDescent="0.25">
      <c r="A80" s="148">
        <v>2</v>
      </c>
      <c r="B80" s="161"/>
      <c r="C80" s="162"/>
      <c r="D80" s="164"/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248">
        <v>0</v>
      </c>
      <c r="O80" s="11">
        <v>0</v>
      </c>
      <c r="P80" s="11">
        <v>0</v>
      </c>
      <c r="Q80" s="4">
        <v>0</v>
      </c>
    </row>
    <row r="81" spans="1:17" x14ac:dyDescent="0.25">
      <c r="A81" s="148">
        <v>3</v>
      </c>
      <c r="B81" s="161"/>
      <c r="C81" s="162"/>
      <c r="D81" s="164"/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248">
        <v>0</v>
      </c>
      <c r="O81" s="11">
        <v>0</v>
      </c>
      <c r="P81" s="11">
        <v>0</v>
      </c>
      <c r="Q81" s="4">
        <v>0</v>
      </c>
    </row>
    <row r="82" spans="1:17" x14ac:dyDescent="0.25">
      <c r="A82" s="148">
        <v>4</v>
      </c>
      <c r="B82" s="161"/>
      <c r="C82" s="162"/>
      <c r="D82" s="164"/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248">
        <v>0</v>
      </c>
      <c r="O82" s="11">
        <v>0</v>
      </c>
      <c r="P82" s="11">
        <v>0</v>
      </c>
      <c r="Q82" s="4">
        <v>0</v>
      </c>
    </row>
    <row r="83" spans="1:17" x14ac:dyDescent="0.25">
      <c r="A83" s="148">
        <v>5</v>
      </c>
      <c r="B83" s="161"/>
      <c r="C83" s="162"/>
      <c r="D83" s="164"/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248">
        <v>0</v>
      </c>
      <c r="O83" s="11">
        <v>0</v>
      </c>
      <c r="P83" s="11">
        <v>0</v>
      </c>
      <c r="Q83" s="4">
        <v>0</v>
      </c>
    </row>
    <row r="84" spans="1:17" x14ac:dyDescent="0.25">
      <c r="A84" s="148">
        <v>6</v>
      </c>
      <c r="B84" s="161"/>
      <c r="C84" s="162"/>
      <c r="D84" s="164"/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248">
        <v>0</v>
      </c>
      <c r="O84" s="11">
        <v>0</v>
      </c>
      <c r="P84" s="11">
        <v>0</v>
      </c>
      <c r="Q84" s="4">
        <v>0</v>
      </c>
    </row>
    <row r="85" spans="1:17" ht="15.75" thickBot="1" x14ac:dyDescent="0.3">
      <c r="A85" s="335" t="s">
        <v>6</v>
      </c>
      <c r="B85" s="336"/>
      <c r="C85" s="336"/>
      <c r="D85" s="16">
        <f>SUM(D79:D84)</f>
        <v>0</v>
      </c>
      <c r="E85" s="66">
        <v>0</v>
      </c>
      <c r="F85" s="66">
        <v>0</v>
      </c>
      <c r="G85" s="66">
        <v>0</v>
      </c>
      <c r="H85" s="66">
        <v>0</v>
      </c>
      <c r="I85" s="66">
        <f>SUM(I79:I84)</f>
        <v>0</v>
      </c>
      <c r="J85" s="214">
        <f>SUM(J79:J84)</f>
        <v>0</v>
      </c>
      <c r="K85" s="66">
        <v>0</v>
      </c>
      <c r="L85" s="66">
        <f>SUM(L79:L84)</f>
        <v>0</v>
      </c>
      <c r="M85" s="66">
        <v>0</v>
      </c>
      <c r="N85" s="249">
        <v>0</v>
      </c>
      <c r="O85" s="66">
        <v>0</v>
      </c>
      <c r="P85" s="66">
        <v>0</v>
      </c>
      <c r="Q85" s="66">
        <v>0</v>
      </c>
    </row>
  </sheetData>
  <mergeCells count="16">
    <mergeCell ref="A46:Q46"/>
    <mergeCell ref="A2:Q2"/>
    <mergeCell ref="A6:C6"/>
    <mergeCell ref="A8:C8"/>
    <mergeCell ref="A42:C42"/>
    <mergeCell ref="A43:C43"/>
    <mergeCell ref="A67:Q67"/>
    <mergeCell ref="A73:C73"/>
    <mergeCell ref="A76:Q76"/>
    <mergeCell ref="A85:C85"/>
    <mergeCell ref="A51:C51"/>
    <mergeCell ref="A52:C52"/>
    <mergeCell ref="A54:Q54"/>
    <mergeCell ref="A58:C58"/>
    <mergeCell ref="A64:C64"/>
    <mergeCell ref="A65:C6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opLeftCell="E1" workbookViewId="0">
      <selection activeCell="P40" sqref="P40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48.5703125" bestFit="1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style="146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6.7109375" customWidth="1"/>
    <col min="18" max="18" width="13.28515625" bestFit="1" customWidth="1"/>
  </cols>
  <sheetData>
    <row r="1" spans="1:17" x14ac:dyDescent="0.25">
      <c r="C1" s="191"/>
    </row>
    <row r="2" spans="1:17" ht="21" x14ac:dyDescent="0.35">
      <c r="A2" s="326" t="s">
        <v>242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s="107" customFormat="1" ht="15.75" thickBot="1" x14ac:dyDescent="0.3">
      <c r="E3" s="108" t="s">
        <v>47</v>
      </c>
      <c r="F3" s="108" t="s">
        <v>48</v>
      </c>
      <c r="G3" s="108" t="s">
        <v>27</v>
      </c>
      <c r="H3" s="145" t="s">
        <v>28</v>
      </c>
      <c r="I3" s="145" t="s">
        <v>29</v>
      </c>
      <c r="J3" s="145" t="s">
        <v>30</v>
      </c>
      <c r="K3" s="145" t="s">
        <v>26</v>
      </c>
      <c r="L3" s="145" t="s">
        <v>31</v>
      </c>
      <c r="M3" s="145" t="s">
        <v>32</v>
      </c>
      <c r="N3" s="109" t="s">
        <v>33</v>
      </c>
      <c r="O3" s="215" t="s">
        <v>34</v>
      </c>
      <c r="P3" s="108" t="s">
        <v>35</v>
      </c>
      <c r="Q3" s="108"/>
    </row>
    <row r="4" spans="1:17" ht="60.75" thickBot="1" x14ac:dyDescent="0.3">
      <c r="A4" s="18" t="s">
        <v>2</v>
      </c>
      <c r="B4" s="12" t="s">
        <v>1</v>
      </c>
      <c r="C4" s="12" t="s">
        <v>0</v>
      </c>
      <c r="D4" s="228" t="s">
        <v>3</v>
      </c>
      <c r="E4" s="224" t="s">
        <v>184</v>
      </c>
      <c r="F4" s="224" t="s">
        <v>185</v>
      </c>
      <c r="G4" s="224" t="s">
        <v>186</v>
      </c>
      <c r="H4" s="224" t="s">
        <v>234</v>
      </c>
      <c r="I4" s="224" t="s">
        <v>115</v>
      </c>
      <c r="J4" s="224" t="s">
        <v>139</v>
      </c>
      <c r="K4" s="228" t="s">
        <v>187</v>
      </c>
      <c r="L4" s="224" t="s">
        <v>235</v>
      </c>
      <c r="M4" s="228" t="s">
        <v>210</v>
      </c>
      <c r="N4" s="211" t="s">
        <v>236</v>
      </c>
      <c r="O4" s="260" t="s">
        <v>248</v>
      </c>
      <c r="P4" s="41"/>
      <c r="Q4" s="224" t="s">
        <v>10</v>
      </c>
    </row>
    <row r="5" spans="1:17" ht="15.75" thickBot="1" x14ac:dyDescent="0.3">
      <c r="A5" s="43">
        <v>1</v>
      </c>
      <c r="B5" s="43" t="s">
        <v>60</v>
      </c>
      <c r="C5" s="112" t="s">
        <v>61</v>
      </c>
      <c r="D5" s="45">
        <v>132000</v>
      </c>
      <c r="E5" s="45" t="s">
        <v>62</v>
      </c>
      <c r="F5" s="45" t="s">
        <v>62</v>
      </c>
      <c r="G5" s="45" t="s">
        <v>62</v>
      </c>
      <c r="H5" s="139">
        <v>33000</v>
      </c>
      <c r="I5" s="139">
        <v>11000</v>
      </c>
      <c r="J5" s="139">
        <v>11000</v>
      </c>
      <c r="K5" s="139">
        <v>11000</v>
      </c>
      <c r="L5" s="139">
        <v>11000</v>
      </c>
      <c r="M5" s="139">
        <v>0</v>
      </c>
      <c r="N5" s="187">
        <v>22000</v>
      </c>
      <c r="O5" s="155">
        <v>11000</v>
      </c>
      <c r="P5" s="139">
        <v>0</v>
      </c>
      <c r="Q5" s="222">
        <f>SUM(H5:P5)</f>
        <v>110000</v>
      </c>
    </row>
    <row r="6" spans="1:17" ht="15.75" thickBot="1" x14ac:dyDescent="0.3">
      <c r="A6" s="327" t="s">
        <v>4</v>
      </c>
      <c r="B6" s="328"/>
      <c r="C6" s="328"/>
      <c r="D6" s="267">
        <f t="shared" ref="D6:N6" si="0">SUM(D5)</f>
        <v>132000</v>
      </c>
      <c r="E6" s="267" t="s">
        <v>62</v>
      </c>
      <c r="F6" s="267" t="s">
        <v>62</v>
      </c>
      <c r="G6" s="267" t="s">
        <v>62</v>
      </c>
      <c r="H6" s="22">
        <f t="shared" si="0"/>
        <v>33000</v>
      </c>
      <c r="I6" s="22">
        <f t="shared" si="0"/>
        <v>11000</v>
      </c>
      <c r="J6" s="22">
        <f t="shared" si="0"/>
        <v>11000</v>
      </c>
      <c r="K6" s="22">
        <f t="shared" si="0"/>
        <v>11000</v>
      </c>
      <c r="L6" s="22">
        <f t="shared" si="0"/>
        <v>11000</v>
      </c>
      <c r="M6" s="22">
        <f t="shared" si="0"/>
        <v>0</v>
      </c>
      <c r="N6" s="188">
        <f t="shared" si="0"/>
        <v>22000</v>
      </c>
      <c r="O6" s="156">
        <f t="shared" ref="O6" si="1">SUM(O5)</f>
        <v>11000</v>
      </c>
      <c r="P6" s="22">
        <f t="shared" ref="P6" si="2">SUM(P5)</f>
        <v>0</v>
      </c>
      <c r="Q6" s="277">
        <f>SUM(H6:P6)</f>
        <v>110000</v>
      </c>
    </row>
    <row r="7" spans="1:17" ht="15.75" thickBot="1" x14ac:dyDescent="0.3">
      <c r="A7" s="43">
        <v>1</v>
      </c>
      <c r="B7" s="43" t="s">
        <v>63</v>
      </c>
      <c r="C7" s="114" t="s">
        <v>64</v>
      </c>
      <c r="D7" s="268">
        <v>180000</v>
      </c>
      <c r="E7" s="268" t="s">
        <v>62</v>
      </c>
      <c r="F7" s="268" t="s">
        <v>62</v>
      </c>
      <c r="G7" s="268" t="s">
        <v>62</v>
      </c>
      <c r="H7" s="139">
        <v>35000</v>
      </c>
      <c r="I7" s="139">
        <v>25000</v>
      </c>
      <c r="J7" s="139">
        <v>15000</v>
      </c>
      <c r="K7" s="139">
        <v>15000</v>
      </c>
      <c r="L7" s="139">
        <v>15000</v>
      </c>
      <c r="M7" s="269"/>
      <c r="N7" s="233"/>
      <c r="O7" s="266"/>
      <c r="P7" s="139">
        <v>0</v>
      </c>
      <c r="Q7" s="187">
        <f>SUM(H7:P7)</f>
        <v>105000</v>
      </c>
    </row>
    <row r="8" spans="1:17" ht="15.75" thickBot="1" x14ac:dyDescent="0.3">
      <c r="A8" s="327" t="s">
        <v>5</v>
      </c>
      <c r="B8" s="328"/>
      <c r="C8" s="328"/>
      <c r="D8" s="267">
        <f t="shared" ref="D8:N8" si="3">SUM(D7:D7)</f>
        <v>180000</v>
      </c>
      <c r="E8" s="267" t="s">
        <v>62</v>
      </c>
      <c r="F8" s="267" t="s">
        <v>62</v>
      </c>
      <c r="G8" s="267" t="s">
        <v>62</v>
      </c>
      <c r="H8" s="22">
        <f t="shared" si="3"/>
        <v>35000</v>
      </c>
      <c r="I8" s="22">
        <f t="shared" si="3"/>
        <v>25000</v>
      </c>
      <c r="J8" s="22">
        <f t="shared" si="3"/>
        <v>15000</v>
      </c>
      <c r="K8" s="22">
        <f t="shared" si="3"/>
        <v>15000</v>
      </c>
      <c r="L8" s="22">
        <f t="shared" si="3"/>
        <v>15000</v>
      </c>
      <c r="M8" s="22"/>
      <c r="N8" s="188">
        <f t="shared" si="3"/>
        <v>0</v>
      </c>
      <c r="O8" s="156">
        <f t="shared" ref="O8" si="4">SUM(O7:O7)</f>
        <v>0</v>
      </c>
      <c r="P8" s="22">
        <v>0</v>
      </c>
      <c r="Q8" s="278">
        <f t="shared" ref="Q8" si="5">SUM(Q7:Q7)</f>
        <v>105000</v>
      </c>
    </row>
    <row r="9" spans="1:17" x14ac:dyDescent="0.25">
      <c r="A9" s="115">
        <v>1</v>
      </c>
      <c r="B9" s="116" t="s">
        <v>65</v>
      </c>
      <c r="C9" s="117" t="s">
        <v>66</v>
      </c>
      <c r="D9" s="74">
        <v>172500</v>
      </c>
      <c r="E9" s="74" t="s">
        <v>62</v>
      </c>
      <c r="F9" s="74" t="s">
        <v>62</v>
      </c>
      <c r="G9" s="74" t="s">
        <v>62</v>
      </c>
      <c r="H9" s="142">
        <v>30000</v>
      </c>
      <c r="I9" s="142">
        <v>22500</v>
      </c>
      <c r="J9" s="142">
        <v>15000</v>
      </c>
      <c r="K9" s="142">
        <v>15000</v>
      </c>
      <c r="L9" s="142">
        <v>15000</v>
      </c>
      <c r="M9" s="142">
        <v>15000</v>
      </c>
      <c r="N9" s="63">
        <v>15000</v>
      </c>
      <c r="O9" s="157">
        <v>15000</v>
      </c>
      <c r="P9" s="142">
        <v>0</v>
      </c>
      <c r="Q9" s="46">
        <f>SUM(H9:P9)</f>
        <v>142500</v>
      </c>
    </row>
    <row r="10" spans="1:17" x14ac:dyDescent="0.25">
      <c r="A10" s="3">
        <v>2</v>
      </c>
      <c r="B10" s="118" t="s">
        <v>67</v>
      </c>
      <c r="C10" s="119" t="s">
        <v>68</v>
      </c>
      <c r="D10" s="4">
        <v>120000</v>
      </c>
      <c r="E10" s="4" t="s">
        <v>62</v>
      </c>
      <c r="F10" s="4" t="s">
        <v>62</v>
      </c>
      <c r="G10" s="4" t="s">
        <v>62</v>
      </c>
      <c r="H10" s="143">
        <v>30000</v>
      </c>
      <c r="I10" s="143">
        <v>10000</v>
      </c>
      <c r="J10" s="143">
        <v>10000</v>
      </c>
      <c r="K10" s="143">
        <v>10000</v>
      </c>
      <c r="L10" s="143">
        <v>10000</v>
      </c>
      <c r="M10" s="143">
        <v>10000</v>
      </c>
      <c r="N10" s="27">
        <v>10000</v>
      </c>
      <c r="O10" s="158">
        <v>10000</v>
      </c>
      <c r="P10" s="143">
        <v>0</v>
      </c>
      <c r="Q10" s="46">
        <f>SUM(H10:P10)</f>
        <v>100000</v>
      </c>
    </row>
    <row r="11" spans="1:17" x14ac:dyDescent="0.25">
      <c r="A11" s="3">
        <v>3</v>
      </c>
      <c r="B11" s="118" t="s">
        <v>69</v>
      </c>
      <c r="C11" s="119" t="s">
        <v>70</v>
      </c>
      <c r="D11" s="4">
        <v>144000</v>
      </c>
      <c r="E11" s="4" t="s">
        <v>62</v>
      </c>
      <c r="F11" s="4" t="s">
        <v>62</v>
      </c>
      <c r="G11" s="4" t="s">
        <v>62</v>
      </c>
      <c r="H11" s="143">
        <v>24000</v>
      </c>
      <c r="I11" s="143">
        <v>24000</v>
      </c>
      <c r="J11" s="143">
        <v>12000</v>
      </c>
      <c r="K11" s="143">
        <v>12000</v>
      </c>
      <c r="L11" s="143">
        <v>12000</v>
      </c>
      <c r="M11" s="143">
        <v>12000</v>
      </c>
      <c r="N11" s="27">
        <v>12000</v>
      </c>
      <c r="O11" s="158">
        <v>12000</v>
      </c>
      <c r="P11" s="143">
        <v>0</v>
      </c>
      <c r="Q11" s="46">
        <f>SUM(H11:P11)</f>
        <v>120000</v>
      </c>
    </row>
    <row r="12" spans="1:17" x14ac:dyDescent="0.25">
      <c r="A12" s="3">
        <v>4</v>
      </c>
      <c r="B12" s="118" t="s">
        <v>71</v>
      </c>
      <c r="C12" s="119" t="s">
        <v>72</v>
      </c>
      <c r="D12" s="4">
        <v>144000</v>
      </c>
      <c r="E12" s="4" t="s">
        <v>62</v>
      </c>
      <c r="F12" s="4" t="s">
        <v>62</v>
      </c>
      <c r="G12" s="4" t="s">
        <v>62</v>
      </c>
      <c r="H12" s="143">
        <v>24000</v>
      </c>
      <c r="I12" s="143">
        <v>24000</v>
      </c>
      <c r="J12" s="143">
        <v>12000</v>
      </c>
      <c r="K12" s="143">
        <v>12000</v>
      </c>
      <c r="L12" s="143">
        <v>12000</v>
      </c>
      <c r="M12" s="143">
        <v>12000</v>
      </c>
      <c r="N12" s="27">
        <v>12000</v>
      </c>
      <c r="O12" s="158">
        <v>12000</v>
      </c>
      <c r="P12" s="143">
        <v>0</v>
      </c>
      <c r="Q12" s="46">
        <f>SUM(H12:P12)</f>
        <v>120000</v>
      </c>
    </row>
    <row r="13" spans="1:17" x14ac:dyDescent="0.25">
      <c r="A13" s="3">
        <v>5</v>
      </c>
      <c r="B13" s="118" t="s">
        <v>73</v>
      </c>
      <c r="C13" s="119" t="s">
        <v>74</v>
      </c>
      <c r="D13" s="4">
        <v>144000</v>
      </c>
      <c r="E13" s="4" t="s">
        <v>62</v>
      </c>
      <c r="F13" s="4" t="s">
        <v>62</v>
      </c>
      <c r="G13" s="4" t="s">
        <v>62</v>
      </c>
      <c r="H13" s="143">
        <v>24000</v>
      </c>
      <c r="I13" s="143">
        <v>24000</v>
      </c>
      <c r="J13" s="143">
        <v>12000</v>
      </c>
      <c r="K13" s="143">
        <v>12000</v>
      </c>
      <c r="L13" s="143">
        <v>12000</v>
      </c>
      <c r="M13" s="143">
        <v>12000</v>
      </c>
      <c r="N13" s="27">
        <v>12000</v>
      </c>
      <c r="O13" s="158">
        <v>12000</v>
      </c>
      <c r="P13" s="143">
        <v>0</v>
      </c>
      <c r="Q13" s="46">
        <f>SUM(H13:P13)</f>
        <v>120000</v>
      </c>
    </row>
    <row r="14" spans="1:17" x14ac:dyDescent="0.25">
      <c r="A14" s="3">
        <v>6</v>
      </c>
      <c r="B14" s="118" t="s">
        <v>75</v>
      </c>
      <c r="C14" s="120" t="s">
        <v>76</v>
      </c>
      <c r="D14" s="4">
        <v>150000</v>
      </c>
      <c r="E14" s="4" t="s">
        <v>62</v>
      </c>
      <c r="F14" s="4" t="s">
        <v>62</v>
      </c>
      <c r="G14" s="4" t="s">
        <v>62</v>
      </c>
      <c r="H14" s="143">
        <v>25000</v>
      </c>
      <c r="I14" s="143">
        <v>25000</v>
      </c>
      <c r="J14" s="143">
        <v>12500</v>
      </c>
      <c r="K14" s="143">
        <v>12500</v>
      </c>
      <c r="L14" s="143">
        <v>12500</v>
      </c>
      <c r="M14" s="143">
        <v>12500</v>
      </c>
      <c r="N14" s="27">
        <v>12500</v>
      </c>
      <c r="O14" s="158">
        <v>12500</v>
      </c>
      <c r="P14" s="143">
        <v>0</v>
      </c>
      <c r="Q14" s="46">
        <f t="shared" ref="Q14:Q41" si="6">SUM(H14:P14)</f>
        <v>125000</v>
      </c>
    </row>
    <row r="15" spans="1:17" x14ac:dyDescent="0.25">
      <c r="A15" s="3">
        <v>7</v>
      </c>
      <c r="B15" s="118" t="s">
        <v>77</v>
      </c>
      <c r="C15" s="121" t="s">
        <v>78</v>
      </c>
      <c r="D15" s="122">
        <v>120000</v>
      </c>
      <c r="E15" s="4" t="s">
        <v>62</v>
      </c>
      <c r="F15" s="4" t="s">
        <v>62</v>
      </c>
      <c r="G15" s="4" t="s">
        <v>62</v>
      </c>
      <c r="H15" s="143">
        <v>20000</v>
      </c>
      <c r="I15" s="143">
        <v>20000</v>
      </c>
      <c r="J15" s="143">
        <v>10000</v>
      </c>
      <c r="K15" s="143">
        <v>10000</v>
      </c>
      <c r="L15" s="143">
        <v>10000</v>
      </c>
      <c r="M15" s="143">
        <v>10000</v>
      </c>
      <c r="N15" s="27">
        <v>10000</v>
      </c>
      <c r="O15" s="158">
        <v>10000</v>
      </c>
      <c r="P15" s="143">
        <v>0</v>
      </c>
      <c r="Q15" s="46">
        <f t="shared" si="6"/>
        <v>100000</v>
      </c>
    </row>
    <row r="16" spans="1:17" x14ac:dyDescent="0.25">
      <c r="A16" s="3">
        <v>8</v>
      </c>
      <c r="B16" s="118" t="s">
        <v>79</v>
      </c>
      <c r="C16" s="123" t="s">
        <v>80</v>
      </c>
      <c r="D16" s="122">
        <v>120000</v>
      </c>
      <c r="E16" s="4" t="s">
        <v>62</v>
      </c>
      <c r="F16" s="4" t="s">
        <v>62</v>
      </c>
      <c r="G16" s="4" t="s">
        <v>62</v>
      </c>
      <c r="H16" s="143">
        <v>20000</v>
      </c>
      <c r="I16" s="143">
        <v>20000</v>
      </c>
      <c r="J16" s="143">
        <v>10000</v>
      </c>
      <c r="K16" s="143">
        <v>10000</v>
      </c>
      <c r="L16" s="143">
        <v>10000</v>
      </c>
      <c r="M16" s="143">
        <v>10000</v>
      </c>
      <c r="N16" s="27">
        <v>10000</v>
      </c>
      <c r="O16" s="158">
        <v>10000</v>
      </c>
      <c r="P16" s="143">
        <v>0</v>
      </c>
      <c r="Q16" s="46">
        <f t="shared" si="6"/>
        <v>100000</v>
      </c>
    </row>
    <row r="17" spans="1:17" x14ac:dyDescent="0.25">
      <c r="A17" s="6">
        <v>9</v>
      </c>
      <c r="B17" s="118" t="s">
        <v>81</v>
      </c>
      <c r="C17" s="124" t="s">
        <v>82</v>
      </c>
      <c r="D17" s="8">
        <v>120000</v>
      </c>
      <c r="E17" s="4" t="s">
        <v>62</v>
      </c>
      <c r="F17" s="4" t="s">
        <v>62</v>
      </c>
      <c r="G17" s="4" t="s">
        <v>62</v>
      </c>
      <c r="H17" s="143">
        <v>20000</v>
      </c>
      <c r="I17" s="143">
        <v>20000</v>
      </c>
      <c r="J17" s="143">
        <v>10000</v>
      </c>
      <c r="K17" s="143">
        <v>10000</v>
      </c>
      <c r="L17" s="143">
        <v>10000</v>
      </c>
      <c r="M17" s="143">
        <v>10000</v>
      </c>
      <c r="N17" s="27">
        <v>10000</v>
      </c>
      <c r="O17" s="158">
        <v>10000</v>
      </c>
      <c r="P17" s="143">
        <v>0</v>
      </c>
      <c r="Q17" s="46">
        <f t="shared" si="6"/>
        <v>100000</v>
      </c>
    </row>
    <row r="18" spans="1:17" x14ac:dyDescent="0.25">
      <c r="A18" s="3">
        <v>10</v>
      </c>
      <c r="B18" s="125" t="s">
        <v>83</v>
      </c>
      <c r="C18" s="126" t="s">
        <v>84</v>
      </c>
      <c r="D18" s="4">
        <v>120000</v>
      </c>
      <c r="E18" s="4" t="s">
        <v>62</v>
      </c>
      <c r="F18" s="4" t="s">
        <v>62</v>
      </c>
      <c r="G18" s="4" t="s">
        <v>62</v>
      </c>
      <c r="H18" s="143">
        <v>20000</v>
      </c>
      <c r="I18" s="143">
        <v>20000</v>
      </c>
      <c r="J18" s="143">
        <v>10000</v>
      </c>
      <c r="K18" s="143">
        <v>10000</v>
      </c>
      <c r="L18" s="143">
        <v>10000</v>
      </c>
      <c r="M18" s="143">
        <v>10000</v>
      </c>
      <c r="N18" s="27">
        <v>10000</v>
      </c>
      <c r="O18" s="158">
        <v>10000</v>
      </c>
      <c r="P18" s="143">
        <v>0</v>
      </c>
      <c r="Q18" s="46">
        <f t="shared" si="6"/>
        <v>100000</v>
      </c>
    </row>
    <row r="19" spans="1:17" x14ac:dyDescent="0.25">
      <c r="A19" s="3">
        <v>11</v>
      </c>
      <c r="B19" s="125" t="s">
        <v>85</v>
      </c>
      <c r="C19" s="126" t="s">
        <v>86</v>
      </c>
      <c r="D19" s="4">
        <v>120000</v>
      </c>
      <c r="E19" s="4" t="s">
        <v>62</v>
      </c>
      <c r="F19" s="4" t="s">
        <v>62</v>
      </c>
      <c r="G19" s="4" t="s">
        <v>62</v>
      </c>
      <c r="H19" s="143">
        <v>20000</v>
      </c>
      <c r="I19" s="143">
        <v>20000</v>
      </c>
      <c r="J19" s="143">
        <v>10000</v>
      </c>
      <c r="K19" s="143">
        <v>10000</v>
      </c>
      <c r="L19" s="143">
        <v>10000</v>
      </c>
      <c r="M19" s="143">
        <v>10000</v>
      </c>
      <c r="N19" s="27">
        <v>10000</v>
      </c>
      <c r="O19" s="158">
        <v>10000</v>
      </c>
      <c r="P19" s="143">
        <v>0</v>
      </c>
      <c r="Q19" s="46">
        <f t="shared" si="6"/>
        <v>100000</v>
      </c>
    </row>
    <row r="20" spans="1:17" x14ac:dyDescent="0.25">
      <c r="A20" s="3">
        <v>12</v>
      </c>
      <c r="B20" s="118" t="s">
        <v>87</v>
      </c>
      <c r="C20" s="126" t="s">
        <v>88</v>
      </c>
      <c r="D20" s="4">
        <v>120000</v>
      </c>
      <c r="E20" s="4" t="s">
        <v>62</v>
      </c>
      <c r="F20" s="4" t="s">
        <v>62</v>
      </c>
      <c r="G20" s="4" t="s">
        <v>62</v>
      </c>
      <c r="H20" s="143">
        <v>20000</v>
      </c>
      <c r="I20" s="143">
        <v>20000</v>
      </c>
      <c r="J20" s="143">
        <v>10000</v>
      </c>
      <c r="K20" s="143">
        <v>10000</v>
      </c>
      <c r="L20" s="143">
        <v>10000</v>
      </c>
      <c r="M20" s="143">
        <v>10000</v>
      </c>
      <c r="N20" s="27">
        <v>10000</v>
      </c>
      <c r="O20" s="158">
        <v>10000</v>
      </c>
      <c r="P20" s="143">
        <v>0</v>
      </c>
      <c r="Q20" s="46">
        <f t="shared" si="6"/>
        <v>100000</v>
      </c>
    </row>
    <row r="21" spans="1:17" x14ac:dyDescent="0.25">
      <c r="A21" s="127">
        <v>13</v>
      </c>
      <c r="B21" s="127" t="s">
        <v>89</v>
      </c>
      <c r="C21" s="128" t="s">
        <v>90</v>
      </c>
      <c r="D21" s="129">
        <v>120000</v>
      </c>
      <c r="E21" s="4" t="s">
        <v>62</v>
      </c>
      <c r="F21" s="4" t="s">
        <v>62</v>
      </c>
      <c r="G21" s="4" t="s">
        <v>62</v>
      </c>
      <c r="H21" s="143">
        <v>20000</v>
      </c>
      <c r="I21" s="143">
        <v>20000</v>
      </c>
      <c r="J21" s="143">
        <v>10000</v>
      </c>
      <c r="K21" s="143">
        <v>10000</v>
      </c>
      <c r="L21" s="143">
        <v>10000</v>
      </c>
      <c r="M21" s="143">
        <v>10000</v>
      </c>
      <c r="N21" s="27">
        <v>10000</v>
      </c>
      <c r="O21" s="158">
        <v>10000</v>
      </c>
      <c r="P21" s="143">
        <v>0</v>
      </c>
      <c r="Q21" s="46">
        <f t="shared" si="6"/>
        <v>100000</v>
      </c>
    </row>
    <row r="22" spans="1:17" x14ac:dyDescent="0.25">
      <c r="A22" s="118">
        <v>14</v>
      </c>
      <c r="B22" s="118" t="s">
        <v>91</v>
      </c>
      <c r="C22" s="130" t="s">
        <v>92</v>
      </c>
      <c r="D22" s="131">
        <v>72000</v>
      </c>
      <c r="E22" s="4" t="s">
        <v>62</v>
      </c>
      <c r="F22" s="4" t="s">
        <v>62</v>
      </c>
      <c r="G22" s="4" t="s">
        <v>62</v>
      </c>
      <c r="H22" s="143">
        <v>12000</v>
      </c>
      <c r="I22" s="143">
        <v>12000</v>
      </c>
      <c r="J22" s="143">
        <v>6000</v>
      </c>
      <c r="K22" s="143">
        <v>6000</v>
      </c>
      <c r="L22" s="143">
        <v>6000</v>
      </c>
      <c r="M22" s="143">
        <v>6000</v>
      </c>
      <c r="N22" s="27">
        <v>6000</v>
      </c>
      <c r="O22" s="158">
        <v>6000</v>
      </c>
      <c r="P22" s="143">
        <v>0</v>
      </c>
      <c r="Q22" s="46">
        <f t="shared" si="6"/>
        <v>60000</v>
      </c>
    </row>
    <row r="23" spans="1:17" x14ac:dyDescent="0.25">
      <c r="A23" s="127">
        <v>15</v>
      </c>
      <c r="B23" s="127" t="s">
        <v>93</v>
      </c>
      <c r="C23" s="128" t="s">
        <v>94</v>
      </c>
      <c r="D23" s="129">
        <v>120000</v>
      </c>
      <c r="E23" s="4" t="s">
        <v>62</v>
      </c>
      <c r="F23" s="4" t="s">
        <v>62</v>
      </c>
      <c r="G23" s="4" t="s">
        <v>62</v>
      </c>
      <c r="H23" s="143">
        <v>20000</v>
      </c>
      <c r="I23" s="143">
        <v>20000</v>
      </c>
      <c r="J23" s="143">
        <v>10000</v>
      </c>
      <c r="K23" s="143">
        <v>10000</v>
      </c>
      <c r="L23" s="143">
        <v>10000</v>
      </c>
      <c r="M23" s="143">
        <v>10000</v>
      </c>
      <c r="N23" s="27">
        <v>10000</v>
      </c>
      <c r="O23" s="158">
        <v>10000</v>
      </c>
      <c r="P23" s="143">
        <v>0</v>
      </c>
      <c r="Q23" s="46">
        <f t="shared" si="6"/>
        <v>100000</v>
      </c>
    </row>
    <row r="24" spans="1:17" x14ac:dyDescent="0.25">
      <c r="A24" s="118">
        <v>16</v>
      </c>
      <c r="B24" s="118" t="s">
        <v>95</v>
      </c>
      <c r="C24" s="130" t="s">
        <v>96</v>
      </c>
      <c r="D24" s="131">
        <v>120000</v>
      </c>
      <c r="E24" s="4" t="s">
        <v>62</v>
      </c>
      <c r="F24" s="4" t="s">
        <v>62</v>
      </c>
      <c r="G24" s="4" t="s">
        <v>62</v>
      </c>
      <c r="H24" s="143">
        <v>20000</v>
      </c>
      <c r="I24" s="143">
        <v>20000</v>
      </c>
      <c r="J24" s="143">
        <v>10000</v>
      </c>
      <c r="K24" s="143">
        <v>10000</v>
      </c>
      <c r="L24" s="143">
        <v>10000</v>
      </c>
      <c r="M24" s="143">
        <v>10000</v>
      </c>
      <c r="N24" s="27">
        <v>10000</v>
      </c>
      <c r="O24" s="158">
        <v>10000</v>
      </c>
      <c r="P24" s="143">
        <v>0</v>
      </c>
      <c r="Q24" s="46">
        <f t="shared" si="6"/>
        <v>100000</v>
      </c>
    </row>
    <row r="25" spans="1:17" x14ac:dyDescent="0.25">
      <c r="A25" s="127">
        <v>17</v>
      </c>
      <c r="B25" s="127" t="s">
        <v>97</v>
      </c>
      <c r="C25" s="128" t="s">
        <v>98</v>
      </c>
      <c r="D25" s="129">
        <v>69000</v>
      </c>
      <c r="E25" s="4" t="s">
        <v>62</v>
      </c>
      <c r="F25" s="4" t="s">
        <v>62</v>
      </c>
      <c r="G25" s="4" t="s">
        <v>62</v>
      </c>
      <c r="H25" s="143">
        <v>12000</v>
      </c>
      <c r="I25" s="143">
        <v>9000</v>
      </c>
      <c r="J25" s="143">
        <v>6000</v>
      </c>
      <c r="K25" s="143">
        <v>6000</v>
      </c>
      <c r="L25" s="143">
        <v>6000</v>
      </c>
      <c r="M25" s="143">
        <v>6000</v>
      </c>
      <c r="N25" s="27">
        <v>6000</v>
      </c>
      <c r="O25" s="158">
        <v>6000</v>
      </c>
      <c r="P25" s="143">
        <v>0</v>
      </c>
      <c r="Q25" s="46">
        <f t="shared" si="6"/>
        <v>57000</v>
      </c>
    </row>
    <row r="26" spans="1:17" x14ac:dyDescent="0.25">
      <c r="A26" s="118">
        <v>18</v>
      </c>
      <c r="B26" s="118" t="s">
        <v>99</v>
      </c>
      <c r="C26" s="132" t="s">
        <v>100</v>
      </c>
      <c r="D26" s="131">
        <v>120000</v>
      </c>
      <c r="E26" s="4" t="s">
        <v>62</v>
      </c>
      <c r="F26" s="4" t="s">
        <v>62</v>
      </c>
      <c r="G26" s="4" t="s">
        <v>62</v>
      </c>
      <c r="H26" s="143">
        <v>20000</v>
      </c>
      <c r="I26" s="143">
        <v>20000</v>
      </c>
      <c r="J26" s="143">
        <v>10000</v>
      </c>
      <c r="K26" s="143">
        <v>10000</v>
      </c>
      <c r="L26" s="143">
        <v>10000</v>
      </c>
      <c r="M26" s="143">
        <v>10000</v>
      </c>
      <c r="N26" s="27">
        <v>10000</v>
      </c>
      <c r="O26" s="158">
        <v>10000</v>
      </c>
      <c r="P26" s="143">
        <v>0</v>
      </c>
      <c r="Q26" s="46">
        <f t="shared" si="6"/>
        <v>100000</v>
      </c>
    </row>
    <row r="27" spans="1:17" x14ac:dyDescent="0.25">
      <c r="A27" s="127">
        <v>19</v>
      </c>
      <c r="B27" s="127" t="s">
        <v>101</v>
      </c>
      <c r="C27" s="128" t="s">
        <v>102</v>
      </c>
      <c r="D27" s="129">
        <v>120000</v>
      </c>
      <c r="E27" s="4" t="s">
        <v>62</v>
      </c>
      <c r="F27" s="4" t="s">
        <v>62</v>
      </c>
      <c r="G27" s="4" t="s">
        <v>62</v>
      </c>
      <c r="H27" s="144">
        <v>20000</v>
      </c>
      <c r="I27" s="144">
        <v>20000</v>
      </c>
      <c r="J27" s="144">
        <v>10000</v>
      </c>
      <c r="K27" s="144">
        <v>10000</v>
      </c>
      <c r="L27" s="144">
        <v>10000</v>
      </c>
      <c r="M27" s="144">
        <v>10000</v>
      </c>
      <c r="N27" s="189">
        <v>10000</v>
      </c>
      <c r="O27" s="159">
        <v>10000</v>
      </c>
      <c r="P27" s="144">
        <v>0</v>
      </c>
      <c r="Q27" s="46">
        <f t="shared" si="6"/>
        <v>100000</v>
      </c>
    </row>
    <row r="28" spans="1:17" x14ac:dyDescent="0.25">
      <c r="A28" s="118">
        <v>20</v>
      </c>
      <c r="B28" s="118" t="s">
        <v>103</v>
      </c>
      <c r="C28" s="130" t="s">
        <v>104</v>
      </c>
      <c r="D28" s="131">
        <v>144000</v>
      </c>
      <c r="E28" s="4" t="s">
        <v>62</v>
      </c>
      <c r="F28" s="4" t="s">
        <v>62</v>
      </c>
      <c r="G28" s="4" t="s">
        <v>62</v>
      </c>
      <c r="H28" s="144">
        <v>24000</v>
      </c>
      <c r="I28" s="144">
        <v>24000</v>
      </c>
      <c r="J28" s="144">
        <v>12000</v>
      </c>
      <c r="K28" s="144">
        <v>12000</v>
      </c>
      <c r="L28" s="144">
        <v>12000</v>
      </c>
      <c r="M28" s="144">
        <v>12000</v>
      </c>
      <c r="N28" s="189">
        <v>12000</v>
      </c>
      <c r="O28" s="159">
        <v>12000</v>
      </c>
      <c r="P28" s="144">
        <v>0</v>
      </c>
      <c r="Q28" s="46">
        <f t="shared" si="6"/>
        <v>120000</v>
      </c>
    </row>
    <row r="29" spans="1:17" x14ac:dyDescent="0.25">
      <c r="A29" s="127">
        <v>21</v>
      </c>
      <c r="B29" s="127" t="s">
        <v>103</v>
      </c>
      <c r="C29" s="128" t="s">
        <v>105</v>
      </c>
      <c r="D29" s="129">
        <v>90000</v>
      </c>
      <c r="E29" s="4" t="s">
        <v>62</v>
      </c>
      <c r="F29" s="4" t="s">
        <v>62</v>
      </c>
      <c r="G29" s="4" t="s">
        <v>62</v>
      </c>
      <c r="H29" s="144">
        <v>30000</v>
      </c>
      <c r="I29" s="144">
        <v>30000</v>
      </c>
      <c r="J29" s="144">
        <v>30000</v>
      </c>
      <c r="K29" s="270"/>
      <c r="L29" s="270"/>
      <c r="M29" s="270"/>
      <c r="N29" s="223"/>
      <c r="O29" s="229"/>
      <c r="P29" s="144">
        <v>0</v>
      </c>
      <c r="Q29" s="46">
        <f t="shared" si="6"/>
        <v>90000</v>
      </c>
    </row>
    <row r="30" spans="1:17" ht="15.75" x14ac:dyDescent="0.25">
      <c r="A30" s="118">
        <v>22</v>
      </c>
      <c r="B30" s="118" t="s">
        <v>106</v>
      </c>
      <c r="C30" s="133" t="s">
        <v>107</v>
      </c>
      <c r="D30" s="131">
        <v>126000</v>
      </c>
      <c r="E30" s="4" t="s">
        <v>62</v>
      </c>
      <c r="F30" s="4" t="s">
        <v>62</v>
      </c>
      <c r="G30" s="4" t="s">
        <v>62</v>
      </c>
      <c r="H30" s="144">
        <v>18000</v>
      </c>
      <c r="I30" s="144">
        <v>12000</v>
      </c>
      <c r="J30" s="144">
        <v>12000</v>
      </c>
      <c r="K30" s="144">
        <v>12000</v>
      </c>
      <c r="L30" s="144">
        <v>12000</v>
      </c>
      <c r="M30" s="144">
        <v>12000</v>
      </c>
      <c r="N30" s="189">
        <v>12000</v>
      </c>
      <c r="O30" s="159">
        <v>12000</v>
      </c>
      <c r="P30" s="144">
        <v>0</v>
      </c>
      <c r="Q30" s="46">
        <f t="shared" si="6"/>
        <v>102000</v>
      </c>
    </row>
    <row r="31" spans="1:17" x14ac:dyDescent="0.25">
      <c r="A31" s="118">
        <v>23</v>
      </c>
      <c r="B31" s="118" t="s">
        <v>108</v>
      </c>
      <c r="C31" s="130" t="s">
        <v>109</v>
      </c>
      <c r="D31" s="131">
        <v>120000</v>
      </c>
      <c r="E31" s="4" t="s">
        <v>62</v>
      </c>
      <c r="F31" s="4" t="s">
        <v>62</v>
      </c>
      <c r="G31" s="4" t="s">
        <v>62</v>
      </c>
      <c r="H31" s="143">
        <v>20000</v>
      </c>
      <c r="I31" s="143">
        <v>20000</v>
      </c>
      <c r="J31" s="143">
        <v>10000</v>
      </c>
      <c r="K31" s="143">
        <v>10000</v>
      </c>
      <c r="L31" s="143">
        <v>10000</v>
      </c>
      <c r="M31" s="143">
        <v>10000</v>
      </c>
      <c r="N31" s="27">
        <v>10000</v>
      </c>
      <c r="O31" s="158">
        <v>10000</v>
      </c>
      <c r="P31" s="144">
        <v>0</v>
      </c>
      <c r="Q31" s="46">
        <f t="shared" si="6"/>
        <v>100000</v>
      </c>
    </row>
    <row r="32" spans="1:17" x14ac:dyDescent="0.25">
      <c r="A32" s="118">
        <v>24</v>
      </c>
      <c r="B32" s="118" t="s">
        <v>183</v>
      </c>
      <c r="C32" s="130" t="s">
        <v>105</v>
      </c>
      <c r="D32" s="262"/>
      <c r="E32" s="263"/>
      <c r="F32" s="263"/>
      <c r="G32" s="263"/>
      <c r="H32" s="271"/>
      <c r="I32" s="271"/>
      <c r="J32" s="271"/>
      <c r="K32" s="271"/>
      <c r="L32" s="271"/>
      <c r="M32" s="143">
        <v>44516.13</v>
      </c>
      <c r="N32" s="27">
        <v>15000</v>
      </c>
      <c r="O32" s="158">
        <v>15000</v>
      </c>
      <c r="P32" s="144">
        <v>0</v>
      </c>
      <c r="Q32" s="46">
        <f t="shared" si="6"/>
        <v>74516.13</v>
      </c>
    </row>
    <row r="33" spans="1:20" x14ac:dyDescent="0.25">
      <c r="A33" s="118">
        <v>25</v>
      </c>
      <c r="B33" s="118" t="s">
        <v>216</v>
      </c>
      <c r="C33" s="130" t="s">
        <v>217</v>
      </c>
      <c r="D33" s="262"/>
      <c r="E33" s="263"/>
      <c r="F33" s="263"/>
      <c r="G33" s="263"/>
      <c r="H33" s="271"/>
      <c r="I33" s="271"/>
      <c r="J33" s="271"/>
      <c r="K33" s="271"/>
      <c r="L33" s="272">
        <v>6000</v>
      </c>
      <c r="M33" s="272">
        <v>6000</v>
      </c>
      <c r="N33" s="27">
        <v>6000</v>
      </c>
      <c r="O33" s="158">
        <v>6000</v>
      </c>
      <c r="P33" s="144">
        <v>0</v>
      </c>
      <c r="Q33" s="46">
        <f t="shared" si="6"/>
        <v>24000</v>
      </c>
    </row>
    <row r="34" spans="1:20" x14ac:dyDescent="0.25">
      <c r="A34" s="127">
        <v>26</v>
      </c>
      <c r="B34" s="127" t="s">
        <v>218</v>
      </c>
      <c r="C34" s="128" t="s">
        <v>219</v>
      </c>
      <c r="D34" s="264"/>
      <c r="E34" s="265"/>
      <c r="F34" s="265"/>
      <c r="G34" s="265"/>
      <c r="H34" s="273"/>
      <c r="I34" s="273"/>
      <c r="J34" s="273"/>
      <c r="K34" s="273"/>
      <c r="L34" s="274">
        <v>6000</v>
      </c>
      <c r="M34" s="274">
        <v>6000</v>
      </c>
      <c r="N34" s="63">
        <v>6000</v>
      </c>
      <c r="O34" s="157">
        <v>6000</v>
      </c>
      <c r="P34" s="144">
        <v>0</v>
      </c>
      <c r="Q34" s="46">
        <f t="shared" si="6"/>
        <v>24000</v>
      </c>
    </row>
    <row r="35" spans="1:20" x14ac:dyDescent="0.25">
      <c r="A35" s="118">
        <v>27</v>
      </c>
      <c r="B35" s="118" t="s">
        <v>220</v>
      </c>
      <c r="C35" s="130" t="s">
        <v>221</v>
      </c>
      <c r="D35" s="262"/>
      <c r="E35" s="263"/>
      <c r="F35" s="263"/>
      <c r="G35" s="263"/>
      <c r="H35" s="271"/>
      <c r="I35" s="271"/>
      <c r="J35" s="271"/>
      <c r="K35" s="271"/>
      <c r="L35" s="271"/>
      <c r="M35" s="272">
        <v>9096.77</v>
      </c>
      <c r="N35" s="27">
        <v>6000</v>
      </c>
      <c r="O35" s="158">
        <v>6000</v>
      </c>
      <c r="P35" s="144">
        <v>0</v>
      </c>
      <c r="Q35" s="46">
        <f t="shared" si="6"/>
        <v>21096.77</v>
      </c>
    </row>
    <row r="36" spans="1:20" x14ac:dyDescent="0.25">
      <c r="A36" s="127">
        <v>28</v>
      </c>
      <c r="B36" s="127" t="s">
        <v>222</v>
      </c>
      <c r="C36" s="128" t="s">
        <v>223</v>
      </c>
      <c r="D36" s="264"/>
      <c r="E36" s="265"/>
      <c r="F36" s="265"/>
      <c r="G36" s="265"/>
      <c r="H36" s="273"/>
      <c r="I36" s="273"/>
      <c r="J36" s="273"/>
      <c r="K36" s="273"/>
      <c r="L36" s="273"/>
      <c r="M36" s="274">
        <v>9096.77</v>
      </c>
      <c r="N36" s="63">
        <v>6000</v>
      </c>
      <c r="O36" s="157">
        <v>6000</v>
      </c>
      <c r="P36" s="144">
        <v>0</v>
      </c>
      <c r="Q36" s="46">
        <f t="shared" si="6"/>
        <v>21096.77</v>
      </c>
    </row>
    <row r="37" spans="1:20" x14ac:dyDescent="0.25">
      <c r="A37" s="118">
        <v>29</v>
      </c>
      <c r="B37" s="118" t="s">
        <v>224</v>
      </c>
      <c r="C37" s="130" t="s">
        <v>225</v>
      </c>
      <c r="D37" s="262"/>
      <c r="E37" s="263"/>
      <c r="F37" s="263"/>
      <c r="G37" s="263"/>
      <c r="H37" s="271"/>
      <c r="I37" s="271"/>
      <c r="J37" s="271"/>
      <c r="K37" s="271"/>
      <c r="L37" s="271"/>
      <c r="M37" s="272">
        <v>9096.77</v>
      </c>
      <c r="N37" s="27">
        <v>6000</v>
      </c>
      <c r="O37" s="158">
        <v>6000</v>
      </c>
      <c r="P37" s="144">
        <v>0</v>
      </c>
      <c r="Q37" s="46">
        <f t="shared" si="6"/>
        <v>21096.77</v>
      </c>
    </row>
    <row r="38" spans="1:20" x14ac:dyDescent="0.25">
      <c r="A38" s="135">
        <v>30</v>
      </c>
      <c r="B38" s="135" t="s">
        <v>226</v>
      </c>
      <c r="C38" s="136" t="s">
        <v>227</v>
      </c>
      <c r="D38" s="230"/>
      <c r="E38" s="231"/>
      <c r="F38" s="231"/>
      <c r="G38" s="231"/>
      <c r="H38" s="269"/>
      <c r="I38" s="269"/>
      <c r="J38" s="269"/>
      <c r="K38" s="269"/>
      <c r="L38" s="269"/>
      <c r="M38" s="275">
        <v>4833.33</v>
      </c>
      <c r="N38" s="187">
        <v>5000</v>
      </c>
      <c r="O38" s="155">
        <v>5000</v>
      </c>
      <c r="P38" s="144">
        <v>0</v>
      </c>
      <c r="Q38" s="46">
        <f t="shared" si="6"/>
        <v>14833.33</v>
      </c>
    </row>
    <row r="39" spans="1:20" x14ac:dyDescent="0.25">
      <c r="A39" s="118">
        <v>31</v>
      </c>
      <c r="B39" s="118" t="s">
        <v>228</v>
      </c>
      <c r="C39" s="130" t="s">
        <v>229</v>
      </c>
      <c r="D39" s="262"/>
      <c r="E39" s="263"/>
      <c r="F39" s="263"/>
      <c r="G39" s="263"/>
      <c r="H39" s="271"/>
      <c r="I39" s="271"/>
      <c r="J39" s="271"/>
      <c r="K39" s="271"/>
      <c r="L39" s="271"/>
      <c r="M39" s="271"/>
      <c r="N39" s="27">
        <v>3000</v>
      </c>
      <c r="O39" s="283" t="s">
        <v>249</v>
      </c>
      <c r="P39" s="144">
        <v>0</v>
      </c>
      <c r="Q39" s="46">
        <f t="shared" si="6"/>
        <v>3000</v>
      </c>
    </row>
    <row r="40" spans="1:20" x14ac:dyDescent="0.25">
      <c r="A40" s="118">
        <v>32</v>
      </c>
      <c r="B40" s="118" t="s">
        <v>230</v>
      </c>
      <c r="C40" s="130" t="s">
        <v>231</v>
      </c>
      <c r="D40" s="262"/>
      <c r="E40" s="263"/>
      <c r="F40" s="263"/>
      <c r="G40" s="263"/>
      <c r="H40" s="271"/>
      <c r="I40" s="271"/>
      <c r="J40" s="271"/>
      <c r="K40" s="271"/>
      <c r="L40" s="271"/>
      <c r="M40" s="271"/>
      <c r="N40" s="27">
        <v>3000</v>
      </c>
      <c r="O40" s="283" t="s">
        <v>249</v>
      </c>
      <c r="P40" s="144">
        <v>0</v>
      </c>
      <c r="Q40" s="46">
        <f t="shared" si="6"/>
        <v>3000</v>
      </c>
    </row>
    <row r="41" spans="1:20" ht="15.75" thickBot="1" x14ac:dyDescent="0.3">
      <c r="A41" s="134">
        <v>33</v>
      </c>
      <c r="B41" s="135" t="s">
        <v>232</v>
      </c>
      <c r="C41" s="136" t="s">
        <v>233</v>
      </c>
      <c r="D41" s="230"/>
      <c r="E41" s="231"/>
      <c r="F41" s="231"/>
      <c r="G41" s="231"/>
      <c r="H41" s="269"/>
      <c r="I41" s="269"/>
      <c r="J41" s="269"/>
      <c r="K41" s="269"/>
      <c r="L41" s="269"/>
      <c r="M41" s="269"/>
      <c r="N41" s="187">
        <v>3000</v>
      </c>
      <c r="O41" s="283" t="s">
        <v>249</v>
      </c>
      <c r="P41" s="144">
        <v>0</v>
      </c>
      <c r="Q41" s="46">
        <f t="shared" si="6"/>
        <v>3000</v>
      </c>
    </row>
    <row r="42" spans="1:20" ht="15.75" thickBot="1" x14ac:dyDescent="0.3">
      <c r="A42" s="327" t="s">
        <v>6</v>
      </c>
      <c r="B42" s="328"/>
      <c r="C42" s="329"/>
      <c r="D42" s="21">
        <f t="shared" ref="D42:J42" si="7">SUM(D9:D31)</f>
        <v>2815500</v>
      </c>
      <c r="E42" s="21" t="s">
        <v>62</v>
      </c>
      <c r="F42" s="21" t="s">
        <v>62</v>
      </c>
      <c r="G42" s="21" t="s">
        <v>62</v>
      </c>
      <c r="H42" s="22">
        <f t="shared" si="7"/>
        <v>493000</v>
      </c>
      <c r="I42" s="23">
        <f t="shared" si="7"/>
        <v>456500</v>
      </c>
      <c r="J42" s="22">
        <f t="shared" si="7"/>
        <v>259500</v>
      </c>
      <c r="K42" s="22">
        <f>SUM(K9:K32)</f>
        <v>229500</v>
      </c>
      <c r="L42" s="22">
        <f>SUM(L9:L33)</f>
        <v>235500</v>
      </c>
      <c r="M42" s="22">
        <f>SUM(M9:M38)</f>
        <v>318139.77000000008</v>
      </c>
      <c r="N42" s="22">
        <f>SUM(N9:N41)</f>
        <v>288500</v>
      </c>
      <c r="O42" s="156">
        <f>SUM(O9:O41)</f>
        <v>279500</v>
      </c>
      <c r="P42" s="22">
        <v>0</v>
      </c>
      <c r="Q42" s="22">
        <f t="shared" ref="Q42" si="8">SUM(H42:P42)</f>
        <v>2560139.77</v>
      </c>
    </row>
    <row r="43" spans="1:20" ht="15.75" thickBot="1" x14ac:dyDescent="0.3">
      <c r="A43" s="330" t="s">
        <v>18</v>
      </c>
      <c r="B43" s="331"/>
      <c r="C43" s="331"/>
      <c r="D43" s="24">
        <f t="shared" ref="D43:N43" si="9">D6+D8+D42</f>
        <v>3127500</v>
      </c>
      <c r="E43" s="24" t="s">
        <v>62</v>
      </c>
      <c r="F43" s="24" t="s">
        <v>62</v>
      </c>
      <c r="G43" s="24" t="s">
        <v>62</v>
      </c>
      <c r="H43" s="24">
        <f t="shared" si="9"/>
        <v>561000</v>
      </c>
      <c r="I43" s="25">
        <f t="shared" si="9"/>
        <v>492500</v>
      </c>
      <c r="J43" s="24">
        <f t="shared" si="9"/>
        <v>285500</v>
      </c>
      <c r="K43" s="25">
        <f t="shared" si="9"/>
        <v>255500</v>
      </c>
      <c r="L43" s="24">
        <f t="shared" si="9"/>
        <v>261500</v>
      </c>
      <c r="M43" s="25">
        <f t="shared" si="9"/>
        <v>318139.77000000008</v>
      </c>
      <c r="N43" s="25">
        <f t="shared" si="9"/>
        <v>310500</v>
      </c>
      <c r="O43" s="284">
        <f>+O42+O6</f>
        <v>290500</v>
      </c>
      <c r="P43" s="25">
        <v>0</v>
      </c>
      <c r="Q43" s="25">
        <f>K43+L43+M43+N43+O43+P43</f>
        <v>1436139.77</v>
      </c>
    </row>
    <row r="44" spans="1:20" x14ac:dyDescent="0.25">
      <c r="A44" s="225"/>
      <c r="B44" s="225"/>
      <c r="C44" s="225"/>
      <c r="D44" s="226"/>
      <c r="E44" s="226"/>
      <c r="F44" s="226"/>
      <c r="G44" s="226"/>
      <c r="H44" s="226"/>
      <c r="I44" s="227"/>
      <c r="J44" s="227"/>
      <c r="K44" s="227"/>
      <c r="L44" s="226"/>
      <c r="M44" s="226"/>
      <c r="N44" s="226"/>
      <c r="O44" s="226"/>
      <c r="P44" s="226"/>
      <c r="Q44" s="226"/>
    </row>
    <row r="45" spans="1:20" x14ac:dyDescent="0.25">
      <c r="H45"/>
    </row>
    <row r="46" spans="1:20" ht="21" x14ac:dyDescent="0.35">
      <c r="A46" s="326" t="s">
        <v>243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</row>
    <row r="47" spans="1:20" s="107" customFormat="1" x14ac:dyDescent="0.25">
      <c r="E47" s="108" t="s">
        <v>47</v>
      </c>
      <c r="F47" s="108" t="s">
        <v>48</v>
      </c>
      <c r="G47" s="108" t="s">
        <v>27</v>
      </c>
      <c r="H47" s="108" t="s">
        <v>28</v>
      </c>
      <c r="I47" s="108" t="s">
        <v>29</v>
      </c>
      <c r="J47" s="109" t="s">
        <v>30</v>
      </c>
      <c r="K47" s="108" t="s">
        <v>26</v>
      </c>
      <c r="L47" s="108" t="s">
        <v>31</v>
      </c>
      <c r="M47" s="108" t="s">
        <v>32</v>
      </c>
      <c r="N47" s="108" t="s">
        <v>33</v>
      </c>
      <c r="O47" s="246" t="s">
        <v>34</v>
      </c>
      <c r="P47" s="108" t="s">
        <v>35</v>
      </c>
      <c r="Q47" s="108"/>
      <c r="R47" s="111"/>
      <c r="S47" s="111"/>
      <c r="T47" s="111"/>
    </row>
    <row r="48" spans="1:20" ht="38.25" x14ac:dyDescent="0.25">
      <c r="A48" s="18" t="s">
        <v>2</v>
      </c>
      <c r="B48" s="285" t="s">
        <v>1</v>
      </c>
      <c r="C48" s="12" t="s">
        <v>0</v>
      </c>
      <c r="D48" s="285" t="s">
        <v>3</v>
      </c>
      <c r="E48" s="38"/>
      <c r="F48" s="62"/>
      <c r="G48" s="38"/>
      <c r="H48" s="38"/>
      <c r="I48" s="38"/>
      <c r="J48" s="58"/>
      <c r="K48" s="41"/>
      <c r="L48" s="41"/>
      <c r="M48" s="41"/>
      <c r="N48" s="41"/>
      <c r="O48" s="250"/>
      <c r="P48" s="41"/>
      <c r="Q48" s="15" t="s">
        <v>25</v>
      </c>
      <c r="R48" s="48"/>
      <c r="S48" s="48"/>
      <c r="T48" s="49"/>
    </row>
    <row r="49" spans="1:20" x14ac:dyDescent="0.25">
      <c r="A49" s="43"/>
      <c r="B49" s="43"/>
      <c r="C49" s="44"/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6">
        <v>0</v>
      </c>
      <c r="J49" s="63">
        <v>0</v>
      </c>
      <c r="K49" s="46">
        <v>0</v>
      </c>
      <c r="L49" s="46">
        <v>0</v>
      </c>
      <c r="M49" s="46">
        <v>0</v>
      </c>
      <c r="N49" s="46">
        <v>0</v>
      </c>
      <c r="O49" s="255">
        <v>0</v>
      </c>
      <c r="P49" s="46">
        <v>0</v>
      </c>
      <c r="Q49" s="13">
        <f>SUM(J48:P48)</f>
        <v>0</v>
      </c>
      <c r="R49" s="50"/>
      <c r="S49" s="50"/>
      <c r="T49" s="50"/>
    </row>
    <row r="50" spans="1:20" x14ac:dyDescent="0.25">
      <c r="A50" s="3"/>
      <c r="B50" s="3"/>
      <c r="C50" s="2"/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v>0</v>
      </c>
      <c r="J50" s="27">
        <v>0</v>
      </c>
      <c r="K50" s="13">
        <v>0</v>
      </c>
      <c r="L50" s="13">
        <v>0</v>
      </c>
      <c r="M50" s="13">
        <v>0</v>
      </c>
      <c r="N50" s="13">
        <v>0</v>
      </c>
      <c r="O50" s="256">
        <v>0</v>
      </c>
      <c r="P50" s="13">
        <v>0</v>
      </c>
      <c r="Q50" s="13">
        <f>SUM(J49:P49)</f>
        <v>0</v>
      </c>
      <c r="R50" s="50"/>
      <c r="S50" s="50"/>
      <c r="T50" s="50"/>
    </row>
    <row r="51" spans="1:20" ht="15.75" thickBot="1" x14ac:dyDescent="0.3">
      <c r="A51" s="335" t="s">
        <v>6</v>
      </c>
      <c r="B51" s="336"/>
      <c r="C51" s="336"/>
      <c r="D51" s="16">
        <f t="shared" ref="D51:Q51" si="10">SUM(D49:D50)</f>
        <v>0</v>
      </c>
      <c r="E51" s="16">
        <f t="shared" si="10"/>
        <v>0</v>
      </c>
      <c r="F51" s="16">
        <f t="shared" si="10"/>
        <v>0</v>
      </c>
      <c r="G51" s="16">
        <f t="shared" si="10"/>
        <v>0</v>
      </c>
      <c r="H51" s="16">
        <f t="shared" si="10"/>
        <v>0</v>
      </c>
      <c r="I51" s="17">
        <f t="shared" si="10"/>
        <v>0</v>
      </c>
      <c r="J51" s="59">
        <f t="shared" si="10"/>
        <v>0</v>
      </c>
      <c r="K51" s="17">
        <f t="shared" si="10"/>
        <v>0</v>
      </c>
      <c r="L51" s="17">
        <f t="shared" si="10"/>
        <v>0</v>
      </c>
      <c r="M51" s="17">
        <f t="shared" si="10"/>
        <v>0</v>
      </c>
      <c r="N51" s="17">
        <f t="shared" si="10"/>
        <v>0</v>
      </c>
      <c r="O51" s="257">
        <f t="shared" si="10"/>
        <v>0</v>
      </c>
      <c r="P51" s="17">
        <f t="shared" si="10"/>
        <v>0</v>
      </c>
      <c r="Q51" s="17">
        <f t="shared" si="10"/>
        <v>0</v>
      </c>
      <c r="R51" s="51"/>
      <c r="S51" s="51"/>
      <c r="T51" s="51"/>
    </row>
    <row r="52" spans="1:20" ht="15.75" thickBot="1" x14ac:dyDescent="0.3">
      <c r="A52" s="330" t="s">
        <v>18</v>
      </c>
      <c r="B52" s="331"/>
      <c r="C52" s="331"/>
      <c r="D52" s="25">
        <f>D51</f>
        <v>0</v>
      </c>
      <c r="E52" s="25">
        <f t="shared" ref="E52:Q52" si="11">E51</f>
        <v>0</v>
      </c>
      <c r="F52" s="25">
        <f t="shared" si="11"/>
        <v>0</v>
      </c>
      <c r="G52" s="25">
        <f t="shared" si="11"/>
        <v>0</v>
      </c>
      <c r="H52" s="25">
        <f t="shared" si="11"/>
        <v>0</v>
      </c>
      <c r="I52" s="25">
        <f t="shared" si="11"/>
        <v>0</v>
      </c>
      <c r="J52" s="25">
        <f t="shared" si="11"/>
        <v>0</v>
      </c>
      <c r="K52" s="25">
        <f t="shared" si="11"/>
        <v>0</v>
      </c>
      <c r="L52" s="25">
        <f t="shared" si="11"/>
        <v>0</v>
      </c>
      <c r="M52" s="25">
        <f t="shared" si="11"/>
        <v>0</v>
      </c>
      <c r="N52" s="25">
        <f t="shared" si="11"/>
        <v>0</v>
      </c>
      <c r="O52" s="258">
        <f t="shared" si="11"/>
        <v>0</v>
      </c>
      <c r="P52" s="25">
        <f t="shared" si="11"/>
        <v>0</v>
      </c>
      <c r="Q52" s="25">
        <f t="shared" si="11"/>
        <v>0</v>
      </c>
      <c r="R52" s="52"/>
      <c r="S52" s="52"/>
      <c r="T52" s="52"/>
    </row>
    <row r="54" spans="1:20" ht="18.75" x14ac:dyDescent="0.3">
      <c r="A54" s="337" t="s">
        <v>244</v>
      </c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</row>
    <row r="55" spans="1:20" s="107" customFormat="1" x14ac:dyDescent="0.25">
      <c r="E55" s="108" t="s">
        <v>47</v>
      </c>
      <c r="F55" s="108" t="s">
        <v>48</v>
      </c>
      <c r="G55" s="108" t="s">
        <v>27</v>
      </c>
      <c r="H55" s="108" t="s">
        <v>28</v>
      </c>
      <c r="I55" s="108" t="s">
        <v>29</v>
      </c>
      <c r="J55" s="108" t="s">
        <v>30</v>
      </c>
      <c r="K55" s="108" t="s">
        <v>26</v>
      </c>
      <c r="L55" s="109" t="s">
        <v>31</v>
      </c>
      <c r="M55" s="109" t="s">
        <v>32</v>
      </c>
      <c r="N55" s="109" t="s">
        <v>33</v>
      </c>
      <c r="O55" s="215" t="s">
        <v>34</v>
      </c>
      <c r="P55" s="108" t="s">
        <v>35</v>
      </c>
      <c r="Q55" s="108"/>
    </row>
    <row r="56" spans="1:20" ht="45" x14ac:dyDescent="0.25">
      <c r="A56" s="18" t="s">
        <v>2</v>
      </c>
      <c r="B56" s="12" t="s">
        <v>1</v>
      </c>
      <c r="C56" s="12" t="s">
        <v>0</v>
      </c>
      <c r="D56" s="12" t="s">
        <v>3</v>
      </c>
      <c r="E56" s="38"/>
      <c r="F56" s="38"/>
      <c r="G56" s="38"/>
      <c r="H56" s="38"/>
      <c r="I56" s="12"/>
      <c r="J56" s="12"/>
      <c r="K56" s="75"/>
      <c r="L56" s="62"/>
      <c r="M56" s="62"/>
      <c r="N56" s="62"/>
      <c r="O56" s="286" t="s">
        <v>247</v>
      </c>
      <c r="P56" s="41"/>
      <c r="Q56" s="15" t="s">
        <v>25</v>
      </c>
    </row>
    <row r="57" spans="1:20" x14ac:dyDescent="0.25">
      <c r="A57" s="148">
        <v>1</v>
      </c>
      <c r="B57" s="98" t="s">
        <v>142</v>
      </c>
      <c r="C57" s="209" t="s">
        <v>176</v>
      </c>
      <c r="D57" s="100"/>
      <c r="E57" s="173">
        <v>0</v>
      </c>
      <c r="F57" s="170">
        <v>0</v>
      </c>
      <c r="G57" s="171">
        <v>0</v>
      </c>
      <c r="H57" s="171">
        <v>0</v>
      </c>
      <c r="I57" s="171">
        <v>0</v>
      </c>
      <c r="J57" s="171">
        <v>0</v>
      </c>
      <c r="K57" s="63">
        <v>0</v>
      </c>
      <c r="L57" s="63">
        <v>0</v>
      </c>
      <c r="M57" s="63">
        <v>0</v>
      </c>
      <c r="N57" s="63">
        <v>0</v>
      </c>
      <c r="O57" s="157">
        <v>0</v>
      </c>
      <c r="P57" s="46">
        <v>0</v>
      </c>
      <c r="Q57" s="13">
        <v>0</v>
      </c>
    </row>
    <row r="58" spans="1:20" x14ac:dyDescent="0.25">
      <c r="A58" s="345" t="s">
        <v>24</v>
      </c>
      <c r="B58" s="346"/>
      <c r="C58" s="346"/>
      <c r="D58" s="181">
        <f>SUM(D57:D57)</f>
        <v>0</v>
      </c>
      <c r="E58" s="208">
        <f>SUM(E57:E57)</f>
        <v>0</v>
      </c>
      <c r="F58" s="182">
        <f>SUM(F57:F57)</f>
        <v>0</v>
      </c>
      <c r="G58" s="183">
        <v>0</v>
      </c>
      <c r="H58" s="183">
        <v>0</v>
      </c>
      <c r="I58" s="200">
        <f t="shared" ref="I58:Q58" si="12">SUM(I57:I57)</f>
        <v>0</v>
      </c>
      <c r="J58" s="205"/>
      <c r="K58" s="240">
        <f t="shared" si="12"/>
        <v>0</v>
      </c>
      <c r="L58" s="240">
        <f t="shared" ref="L58:M58" si="13">SUM(L57:L57)</f>
        <v>0</v>
      </c>
      <c r="M58" s="240">
        <f t="shared" si="13"/>
        <v>0</v>
      </c>
      <c r="N58" s="240">
        <f t="shared" ref="N58" si="14">SUM(N57:N57)</f>
        <v>0</v>
      </c>
      <c r="O58" s="205">
        <f t="shared" si="12"/>
        <v>0</v>
      </c>
      <c r="P58" s="17">
        <f t="shared" si="12"/>
        <v>0</v>
      </c>
      <c r="Q58" s="17">
        <f t="shared" si="12"/>
        <v>0</v>
      </c>
    </row>
    <row r="59" spans="1:20" x14ac:dyDescent="0.25">
      <c r="A59" s="237">
        <v>1</v>
      </c>
      <c r="B59" s="244" t="s">
        <v>192</v>
      </c>
      <c r="C59" s="282" t="s">
        <v>193</v>
      </c>
      <c r="D59" s="238">
        <v>5000</v>
      </c>
      <c r="E59" s="173">
        <v>0</v>
      </c>
      <c r="F59" s="170">
        <v>0</v>
      </c>
      <c r="G59" s="171">
        <v>0</v>
      </c>
      <c r="H59" s="171">
        <v>0</v>
      </c>
      <c r="I59" s="171">
        <v>0</v>
      </c>
      <c r="J59" s="171">
        <v>0</v>
      </c>
      <c r="K59" s="63">
        <v>0</v>
      </c>
      <c r="L59" s="63">
        <v>0</v>
      </c>
      <c r="M59" s="63">
        <v>0</v>
      </c>
      <c r="N59" s="63">
        <v>0</v>
      </c>
      <c r="O59" s="242">
        <v>5000</v>
      </c>
      <c r="P59" s="63">
        <v>0</v>
      </c>
      <c r="Q59" s="63">
        <f>+O59</f>
        <v>5000</v>
      </c>
    </row>
    <row r="60" spans="1:20" x14ac:dyDescent="0.25">
      <c r="A60" s="237">
        <v>2</v>
      </c>
      <c r="B60" s="244" t="s">
        <v>194</v>
      </c>
      <c r="C60" s="282" t="s">
        <v>195</v>
      </c>
      <c r="D60" s="238">
        <v>5000</v>
      </c>
      <c r="E60" s="173">
        <v>0</v>
      </c>
      <c r="F60" s="170">
        <v>0</v>
      </c>
      <c r="G60" s="171">
        <v>0</v>
      </c>
      <c r="H60" s="171">
        <v>0</v>
      </c>
      <c r="I60" s="171">
        <v>0</v>
      </c>
      <c r="J60" s="171">
        <v>0</v>
      </c>
      <c r="K60" s="63">
        <v>0</v>
      </c>
      <c r="L60" s="63">
        <v>0</v>
      </c>
      <c r="M60" s="63">
        <v>0</v>
      </c>
      <c r="N60" s="63">
        <v>0</v>
      </c>
      <c r="O60" s="242">
        <v>5000</v>
      </c>
      <c r="P60" s="63">
        <v>0</v>
      </c>
      <c r="Q60" s="63">
        <f t="shared" ref="Q60:Q61" si="15">+O60</f>
        <v>5000</v>
      </c>
    </row>
    <row r="61" spans="1:20" x14ac:dyDescent="0.25">
      <c r="A61" s="237">
        <v>5</v>
      </c>
      <c r="B61" s="244" t="s">
        <v>196</v>
      </c>
      <c r="C61" s="282" t="s">
        <v>240</v>
      </c>
      <c r="D61" s="238">
        <v>5000</v>
      </c>
      <c r="E61" s="173">
        <v>0</v>
      </c>
      <c r="F61" s="170">
        <v>0</v>
      </c>
      <c r="G61" s="171">
        <v>0</v>
      </c>
      <c r="H61" s="171">
        <v>0</v>
      </c>
      <c r="I61" s="171">
        <v>0</v>
      </c>
      <c r="J61" s="171">
        <v>0</v>
      </c>
      <c r="K61" s="63">
        <v>0</v>
      </c>
      <c r="L61" s="63">
        <v>0</v>
      </c>
      <c r="M61" s="63">
        <v>0</v>
      </c>
      <c r="N61" s="63">
        <v>0</v>
      </c>
      <c r="O61" s="242">
        <v>5000</v>
      </c>
      <c r="P61" s="63">
        <v>0</v>
      </c>
      <c r="Q61" s="63">
        <f t="shared" si="15"/>
        <v>5000</v>
      </c>
    </row>
    <row r="62" spans="1:20" ht="15.75" thickBot="1" x14ac:dyDescent="0.3">
      <c r="A62" s="345" t="s">
        <v>6</v>
      </c>
      <c r="B62" s="346"/>
      <c r="C62" s="346"/>
      <c r="D62" s="174">
        <f>SUM(D59:D61)</f>
        <v>15000</v>
      </c>
      <c r="E62" s="174">
        <v>0</v>
      </c>
      <c r="F62" s="174">
        <v>0</v>
      </c>
      <c r="G62" s="175">
        <v>0</v>
      </c>
      <c r="H62" s="174">
        <v>0</v>
      </c>
      <c r="I62" s="175">
        <v>0</v>
      </c>
      <c r="J62" s="175">
        <v>0</v>
      </c>
      <c r="K62" s="65">
        <v>0</v>
      </c>
      <c r="L62" s="65">
        <v>0</v>
      </c>
      <c r="M62" s="65">
        <f>SUM(M59:M61)</f>
        <v>0</v>
      </c>
      <c r="N62" s="65">
        <f>SUM(N59:N61)</f>
        <v>0</v>
      </c>
      <c r="O62" s="210">
        <f>SUM(O59:O61)</f>
        <v>15000</v>
      </c>
      <c r="P62" s="53">
        <v>0</v>
      </c>
      <c r="Q62" s="53">
        <f>+O62</f>
        <v>15000</v>
      </c>
    </row>
    <row r="63" spans="1:20" ht="15.75" thickBot="1" x14ac:dyDescent="0.3">
      <c r="A63" s="347" t="s">
        <v>18</v>
      </c>
      <c r="B63" s="347"/>
      <c r="C63" s="347"/>
      <c r="D63" s="177">
        <f>D58+D62</f>
        <v>15000</v>
      </c>
      <c r="E63" s="177">
        <f>E58+E62</f>
        <v>0</v>
      </c>
      <c r="F63" s="177">
        <f>F58+F62</f>
        <v>0</v>
      </c>
      <c r="G63" s="178">
        <f>G62+G58</f>
        <v>0</v>
      </c>
      <c r="H63" s="177">
        <f>H58</f>
        <v>0</v>
      </c>
      <c r="I63" s="178">
        <f>I58+I62</f>
        <v>0</v>
      </c>
      <c r="J63" s="178">
        <f>J58+J62</f>
        <v>0</v>
      </c>
      <c r="K63" s="178">
        <f>K58+K62</f>
        <v>0</v>
      </c>
      <c r="L63" s="178">
        <f>L58+L62</f>
        <v>0</v>
      </c>
      <c r="M63" s="61">
        <f>+M62</f>
        <v>0</v>
      </c>
      <c r="N63" s="61">
        <f>+N62</f>
        <v>0</v>
      </c>
      <c r="O63" s="245">
        <f>+O62</f>
        <v>15000</v>
      </c>
      <c r="P63" s="25">
        <f>P58</f>
        <v>0</v>
      </c>
      <c r="Q63" s="25">
        <f>+O63</f>
        <v>15000</v>
      </c>
    </row>
    <row r="64" spans="1:20" x14ac:dyDescent="0.25">
      <c r="H64" s="152"/>
    </row>
    <row r="65" spans="1:17" ht="18.75" x14ac:dyDescent="0.3">
      <c r="A65" s="341" t="s">
        <v>245</v>
      </c>
      <c r="B65" s="341"/>
      <c r="C65" s="341"/>
      <c r="D65" s="341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341"/>
      <c r="Q65" s="341"/>
    </row>
    <row r="66" spans="1:17" s="107" customFormat="1" ht="15.75" thickBot="1" x14ac:dyDescent="0.3">
      <c r="E66" s="108" t="s">
        <v>47</v>
      </c>
      <c r="F66" s="108" t="s">
        <v>48</v>
      </c>
      <c r="G66" s="108" t="s">
        <v>27</v>
      </c>
      <c r="H66" s="108" t="s">
        <v>28</v>
      </c>
      <c r="I66" s="108" t="s">
        <v>29</v>
      </c>
      <c r="J66" s="109" t="s">
        <v>30</v>
      </c>
      <c r="K66" s="108" t="s">
        <v>26</v>
      </c>
      <c r="L66" s="108" t="s">
        <v>31</v>
      </c>
      <c r="M66" s="108" t="s">
        <v>32</v>
      </c>
      <c r="N66" s="108" t="s">
        <v>33</v>
      </c>
      <c r="O66" s="246" t="s">
        <v>34</v>
      </c>
      <c r="P66" s="108" t="s">
        <v>35</v>
      </c>
      <c r="Q66" s="108"/>
    </row>
    <row r="67" spans="1:17" ht="45" x14ac:dyDescent="0.25">
      <c r="A67" s="28" t="s">
        <v>2</v>
      </c>
      <c r="B67" s="29" t="s">
        <v>20</v>
      </c>
      <c r="C67" s="30" t="s">
        <v>0</v>
      </c>
      <c r="D67" s="30" t="s">
        <v>3</v>
      </c>
      <c r="E67" s="38"/>
      <c r="F67" s="62"/>
      <c r="G67" s="38"/>
      <c r="H67" s="38"/>
      <c r="I67" s="38"/>
      <c r="J67" s="58"/>
      <c r="K67" s="41"/>
      <c r="L67" s="41"/>
      <c r="M67" s="41"/>
      <c r="N67" s="41"/>
      <c r="O67" s="250"/>
      <c r="P67" s="41"/>
      <c r="Q67" s="15" t="s">
        <v>25</v>
      </c>
    </row>
    <row r="68" spans="1:17" x14ac:dyDescent="0.25">
      <c r="A68" s="31"/>
      <c r="B68" s="32"/>
      <c r="C68" s="33"/>
      <c r="D68" s="68">
        <v>0</v>
      </c>
      <c r="E68" s="68">
        <v>0</v>
      </c>
      <c r="F68" s="69">
        <v>0</v>
      </c>
      <c r="G68" s="68">
        <v>0</v>
      </c>
      <c r="H68" s="68">
        <v>0</v>
      </c>
      <c r="I68" s="68">
        <v>0</v>
      </c>
      <c r="J68" s="68">
        <v>0</v>
      </c>
      <c r="K68" s="69">
        <v>0</v>
      </c>
      <c r="L68" s="69">
        <v>0</v>
      </c>
      <c r="M68" s="68">
        <v>0</v>
      </c>
      <c r="N68" s="69">
        <v>0</v>
      </c>
      <c r="O68" s="279">
        <v>0</v>
      </c>
      <c r="P68" s="69">
        <v>0</v>
      </c>
      <c r="Q68" s="69">
        <v>0</v>
      </c>
    </row>
    <row r="69" spans="1:17" x14ac:dyDescent="0.25">
      <c r="A69" s="31"/>
      <c r="B69" s="32"/>
      <c r="C69" s="33"/>
      <c r="D69" s="72">
        <v>0</v>
      </c>
      <c r="E69" s="72">
        <v>0</v>
      </c>
      <c r="F69" s="73">
        <v>0</v>
      </c>
      <c r="G69" s="72">
        <v>0</v>
      </c>
      <c r="H69" s="72">
        <v>0</v>
      </c>
      <c r="I69" s="72">
        <v>0</v>
      </c>
      <c r="J69" s="72">
        <v>0</v>
      </c>
      <c r="K69" s="73">
        <v>0</v>
      </c>
      <c r="L69" s="73">
        <v>0</v>
      </c>
      <c r="M69" s="72">
        <v>0</v>
      </c>
      <c r="N69" s="73">
        <v>0</v>
      </c>
      <c r="O69" s="280">
        <v>0</v>
      </c>
      <c r="P69" s="73">
        <v>0</v>
      </c>
      <c r="Q69" s="73">
        <v>0</v>
      </c>
    </row>
    <row r="70" spans="1:17" ht="15.75" thickBot="1" x14ac:dyDescent="0.3">
      <c r="A70" s="34"/>
      <c r="B70" s="35"/>
      <c r="C70" s="36" t="s">
        <v>43</v>
      </c>
      <c r="D70" s="70">
        <f>SUM(D69:D69)</f>
        <v>0</v>
      </c>
      <c r="E70" s="70">
        <v>0</v>
      </c>
      <c r="F70" s="71">
        <v>0</v>
      </c>
      <c r="G70" s="70">
        <v>0</v>
      </c>
      <c r="H70" s="70">
        <v>0</v>
      </c>
      <c r="I70" s="70">
        <v>0</v>
      </c>
      <c r="J70" s="70">
        <v>0</v>
      </c>
      <c r="K70" s="71">
        <v>0</v>
      </c>
      <c r="L70" s="71">
        <v>0</v>
      </c>
      <c r="M70" s="70">
        <v>0</v>
      </c>
      <c r="N70" s="71">
        <v>0</v>
      </c>
      <c r="O70" s="281">
        <v>0</v>
      </c>
      <c r="P70" s="71">
        <v>0</v>
      </c>
      <c r="Q70" s="71">
        <v>0</v>
      </c>
    </row>
    <row r="71" spans="1:17" ht="16.5" thickTop="1" thickBot="1" x14ac:dyDescent="0.3">
      <c r="A71" s="332" t="s">
        <v>18</v>
      </c>
      <c r="B71" s="333"/>
      <c r="C71" s="333"/>
      <c r="D71" s="37">
        <f>SUM(D68:D70)</f>
        <v>0</v>
      </c>
      <c r="E71" s="37">
        <f t="shared" ref="E71:Q71" si="16">SUM(E68:E70)</f>
        <v>0</v>
      </c>
      <c r="F71" s="37">
        <f t="shared" si="16"/>
        <v>0</v>
      </c>
      <c r="G71" s="37">
        <f t="shared" si="16"/>
        <v>0</v>
      </c>
      <c r="H71" s="37">
        <f t="shared" si="16"/>
        <v>0</v>
      </c>
      <c r="I71" s="37">
        <f t="shared" si="16"/>
        <v>0</v>
      </c>
      <c r="J71" s="37">
        <f t="shared" si="16"/>
        <v>0</v>
      </c>
      <c r="K71" s="37">
        <f t="shared" si="16"/>
        <v>0</v>
      </c>
      <c r="L71" s="37">
        <f t="shared" si="16"/>
        <v>0</v>
      </c>
      <c r="M71" s="37">
        <f t="shared" si="16"/>
        <v>0</v>
      </c>
      <c r="N71" s="37">
        <f t="shared" si="16"/>
        <v>0</v>
      </c>
      <c r="O71" s="254">
        <f t="shared" si="16"/>
        <v>0</v>
      </c>
      <c r="P71" s="37">
        <f t="shared" si="16"/>
        <v>0</v>
      </c>
      <c r="Q71" s="37">
        <f t="shared" si="16"/>
        <v>0</v>
      </c>
    </row>
    <row r="74" spans="1:17" ht="21" x14ac:dyDescent="0.35">
      <c r="A74" s="334" t="s">
        <v>246</v>
      </c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</row>
    <row r="75" spans="1:17" s="107" customFormat="1" ht="15.75" thickBot="1" x14ac:dyDescent="0.3">
      <c r="E75" s="108" t="s">
        <v>47</v>
      </c>
      <c r="F75" s="108" t="s">
        <v>48</v>
      </c>
      <c r="G75" s="108" t="s">
        <v>27</v>
      </c>
      <c r="H75" s="108" t="s">
        <v>28</v>
      </c>
      <c r="I75" s="108" t="s">
        <v>29</v>
      </c>
      <c r="J75" s="108" t="s">
        <v>30</v>
      </c>
      <c r="K75" s="108" t="s">
        <v>26</v>
      </c>
      <c r="L75" s="108" t="s">
        <v>31</v>
      </c>
      <c r="M75" s="108" t="s">
        <v>32</v>
      </c>
      <c r="N75" s="108" t="s">
        <v>33</v>
      </c>
      <c r="O75" s="246" t="s">
        <v>34</v>
      </c>
      <c r="P75" s="108" t="s">
        <v>35</v>
      </c>
      <c r="Q75" s="108"/>
    </row>
    <row r="76" spans="1:17" ht="45" x14ac:dyDescent="0.25">
      <c r="A76" s="18" t="s">
        <v>46</v>
      </c>
      <c r="B76" s="12" t="s">
        <v>1</v>
      </c>
      <c r="C76" s="12" t="s">
        <v>0</v>
      </c>
      <c r="D76" s="5" t="s">
        <v>3</v>
      </c>
      <c r="E76" s="12"/>
      <c r="F76" s="12"/>
      <c r="G76" s="12"/>
      <c r="H76" s="12"/>
      <c r="I76" s="75"/>
      <c r="J76" s="166"/>
      <c r="K76" s="12"/>
      <c r="L76" s="12"/>
      <c r="M76" s="12"/>
      <c r="N76" s="12"/>
      <c r="O76" s="247"/>
      <c r="P76" s="12"/>
      <c r="Q76" s="12" t="s">
        <v>10</v>
      </c>
    </row>
    <row r="77" spans="1:17" x14ac:dyDescent="0.25">
      <c r="A77" s="148">
        <v>1</v>
      </c>
      <c r="B77" s="161"/>
      <c r="C77" s="162"/>
      <c r="D77" s="163"/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248">
        <v>0</v>
      </c>
      <c r="P77" s="11">
        <v>0</v>
      </c>
      <c r="Q77" s="4">
        <v>0</v>
      </c>
    </row>
    <row r="78" spans="1:17" x14ac:dyDescent="0.25">
      <c r="A78" s="148">
        <v>2</v>
      </c>
      <c r="B78" s="161"/>
      <c r="C78" s="162"/>
      <c r="D78" s="164"/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248">
        <v>0</v>
      </c>
      <c r="P78" s="11">
        <v>0</v>
      </c>
      <c r="Q78" s="4">
        <v>0</v>
      </c>
    </row>
    <row r="79" spans="1:17" x14ac:dyDescent="0.25">
      <c r="A79" s="148">
        <v>3</v>
      </c>
      <c r="B79" s="161"/>
      <c r="C79" s="162"/>
      <c r="D79" s="164"/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248">
        <v>0</v>
      </c>
      <c r="P79" s="11">
        <v>0</v>
      </c>
      <c r="Q79" s="4">
        <v>0</v>
      </c>
    </row>
    <row r="80" spans="1:17" x14ac:dyDescent="0.25">
      <c r="A80" s="148">
        <v>4</v>
      </c>
      <c r="B80" s="161"/>
      <c r="C80" s="162"/>
      <c r="D80" s="164"/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248">
        <v>0</v>
      </c>
      <c r="P80" s="11">
        <v>0</v>
      </c>
      <c r="Q80" s="4">
        <v>0</v>
      </c>
    </row>
    <row r="81" spans="1:17" x14ac:dyDescent="0.25">
      <c r="A81" s="148">
        <v>5</v>
      </c>
      <c r="B81" s="161"/>
      <c r="C81" s="162"/>
      <c r="D81" s="164"/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248">
        <v>0</v>
      </c>
      <c r="P81" s="11">
        <v>0</v>
      </c>
      <c r="Q81" s="4">
        <v>0</v>
      </c>
    </row>
    <row r="82" spans="1:17" x14ac:dyDescent="0.25">
      <c r="A82" s="148">
        <v>6</v>
      </c>
      <c r="B82" s="161"/>
      <c r="C82" s="162"/>
      <c r="D82" s="164"/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248">
        <v>0</v>
      </c>
      <c r="P82" s="11">
        <v>0</v>
      </c>
      <c r="Q82" s="4">
        <v>0</v>
      </c>
    </row>
    <row r="83" spans="1:17" ht="15.75" thickBot="1" x14ac:dyDescent="0.3">
      <c r="A83" s="335" t="s">
        <v>6</v>
      </c>
      <c r="B83" s="336"/>
      <c r="C83" s="336"/>
      <c r="D83" s="16">
        <f>SUM(D77:D82)</f>
        <v>0</v>
      </c>
      <c r="E83" s="66">
        <v>0</v>
      </c>
      <c r="F83" s="66">
        <v>0</v>
      </c>
      <c r="G83" s="66">
        <v>0</v>
      </c>
      <c r="H83" s="66">
        <v>0</v>
      </c>
      <c r="I83" s="66">
        <f>SUM(I77:I82)</f>
        <v>0</v>
      </c>
      <c r="J83" s="214">
        <f>SUM(J77:J82)</f>
        <v>0</v>
      </c>
      <c r="K83" s="66">
        <v>0</v>
      </c>
      <c r="L83" s="66">
        <f>SUM(L77:L82)</f>
        <v>0</v>
      </c>
      <c r="M83" s="66">
        <v>0</v>
      </c>
      <c r="N83" s="66">
        <v>0</v>
      </c>
      <c r="O83" s="249">
        <v>0</v>
      </c>
      <c r="P83" s="66">
        <v>0</v>
      </c>
      <c r="Q83" s="66">
        <v>0</v>
      </c>
    </row>
  </sheetData>
  <mergeCells count="16">
    <mergeCell ref="A65:Q65"/>
    <mergeCell ref="A71:C71"/>
    <mergeCell ref="A74:Q74"/>
    <mergeCell ref="A83:C83"/>
    <mergeCell ref="A51:C51"/>
    <mergeCell ref="A52:C52"/>
    <mergeCell ref="A54:Q54"/>
    <mergeCell ref="A58:C58"/>
    <mergeCell ref="A62:C62"/>
    <mergeCell ref="A63:C63"/>
    <mergeCell ref="A46:Q46"/>
    <mergeCell ref="A2:Q2"/>
    <mergeCell ref="A6:C6"/>
    <mergeCell ref="A8:C8"/>
    <mergeCell ref="A42:C42"/>
    <mergeCell ref="A43:C4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Q50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tabSelected="1" topLeftCell="A106" zoomScaleNormal="100" workbookViewId="0">
      <selection activeCell="C107" sqref="C107"/>
    </sheetView>
  </sheetViews>
  <sheetFormatPr baseColWidth="10" defaultRowHeight="15" x14ac:dyDescent="0.25"/>
  <cols>
    <col min="1" max="1" width="4.140625" customWidth="1"/>
    <col min="2" max="2" width="51.42578125" customWidth="1"/>
    <col min="3" max="3" width="48.5703125" bestFit="1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style="146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6.7109375" customWidth="1"/>
    <col min="18" max="18" width="13.28515625" bestFit="1" customWidth="1"/>
  </cols>
  <sheetData>
    <row r="1" spans="1:17" x14ac:dyDescent="0.25">
      <c r="C1" s="191"/>
    </row>
    <row r="2" spans="1:17" ht="21" x14ac:dyDescent="0.35">
      <c r="A2" s="326" t="s">
        <v>242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s="107" customFormat="1" ht="15.75" thickBot="1" x14ac:dyDescent="0.3">
      <c r="E3" s="108" t="s">
        <v>47</v>
      </c>
      <c r="F3" s="108" t="s">
        <v>48</v>
      </c>
      <c r="G3" s="108" t="s">
        <v>27</v>
      </c>
      <c r="H3" s="145" t="s">
        <v>28</v>
      </c>
      <c r="I3" s="145" t="s">
        <v>29</v>
      </c>
      <c r="J3" s="145" t="s">
        <v>30</v>
      </c>
      <c r="K3" s="145" t="s">
        <v>26</v>
      </c>
      <c r="L3" s="145" t="s">
        <v>31</v>
      </c>
      <c r="M3" s="145" t="s">
        <v>32</v>
      </c>
      <c r="N3" s="109" t="s">
        <v>33</v>
      </c>
      <c r="O3" s="109" t="s">
        <v>34</v>
      </c>
      <c r="P3" s="215" t="s">
        <v>35</v>
      </c>
      <c r="Q3" s="108"/>
    </row>
    <row r="4" spans="1:17" ht="60.75" thickBot="1" x14ac:dyDescent="0.3">
      <c r="A4" s="18" t="s">
        <v>2</v>
      </c>
      <c r="B4" s="12" t="s">
        <v>1</v>
      </c>
      <c r="C4" s="12" t="s">
        <v>0</v>
      </c>
      <c r="D4" s="228" t="s">
        <v>3</v>
      </c>
      <c r="E4" s="224" t="s">
        <v>184</v>
      </c>
      <c r="F4" s="224" t="s">
        <v>185</v>
      </c>
      <c r="G4" s="224" t="s">
        <v>186</v>
      </c>
      <c r="H4" s="224" t="s">
        <v>234</v>
      </c>
      <c r="I4" s="224" t="s">
        <v>115</v>
      </c>
      <c r="J4" s="224" t="s">
        <v>139</v>
      </c>
      <c r="K4" s="228" t="s">
        <v>187</v>
      </c>
      <c r="L4" s="224" t="s">
        <v>235</v>
      </c>
      <c r="M4" s="228" t="s">
        <v>210</v>
      </c>
      <c r="N4" s="211" t="s">
        <v>236</v>
      </c>
      <c r="O4" s="232" t="s">
        <v>248</v>
      </c>
      <c r="P4" s="192" t="s">
        <v>342</v>
      </c>
      <c r="Q4" s="224" t="s">
        <v>10</v>
      </c>
    </row>
    <row r="5" spans="1:17" ht="15.75" thickBot="1" x14ac:dyDescent="0.3">
      <c r="A5" s="43">
        <v>1</v>
      </c>
      <c r="B5" s="43" t="s">
        <v>60</v>
      </c>
      <c r="C5" s="112" t="s">
        <v>61</v>
      </c>
      <c r="D5" s="45">
        <v>132000</v>
      </c>
      <c r="E5" s="45" t="s">
        <v>62</v>
      </c>
      <c r="F5" s="45" t="s">
        <v>62</v>
      </c>
      <c r="G5" s="45" t="s">
        <v>62</v>
      </c>
      <c r="H5" s="155">
        <v>33000</v>
      </c>
      <c r="I5" s="155">
        <v>11000</v>
      </c>
      <c r="J5" s="155">
        <v>11000</v>
      </c>
      <c r="K5" s="155">
        <v>11000</v>
      </c>
      <c r="L5" s="155">
        <v>11000</v>
      </c>
      <c r="M5" s="222">
        <v>0</v>
      </c>
      <c r="N5" s="287">
        <v>22000</v>
      </c>
      <c r="O5" s="222">
        <v>11000</v>
      </c>
      <c r="P5" s="288">
        <v>22000</v>
      </c>
      <c r="Q5" s="222">
        <f>SUM(H5:P5)</f>
        <v>132000</v>
      </c>
    </row>
    <row r="6" spans="1:17" ht="15.75" thickBot="1" x14ac:dyDescent="0.3">
      <c r="A6" s="327" t="s">
        <v>4</v>
      </c>
      <c r="B6" s="328"/>
      <c r="C6" s="328"/>
      <c r="D6" s="113">
        <f t="shared" ref="D6:Q6" si="0">SUM(D5)</f>
        <v>132000</v>
      </c>
      <c r="E6" s="113" t="s">
        <v>62</v>
      </c>
      <c r="F6" s="113" t="s">
        <v>62</v>
      </c>
      <c r="G6" s="113" t="s">
        <v>62</v>
      </c>
      <c r="H6" s="156">
        <f t="shared" si="0"/>
        <v>33000</v>
      </c>
      <c r="I6" s="156">
        <f t="shared" si="0"/>
        <v>11000</v>
      </c>
      <c r="J6" s="156">
        <f t="shared" si="0"/>
        <v>11000</v>
      </c>
      <c r="K6" s="156">
        <f t="shared" si="0"/>
        <v>11000</v>
      </c>
      <c r="L6" s="156">
        <f t="shared" si="0"/>
        <v>11000</v>
      </c>
      <c r="M6" s="156">
        <f t="shared" si="0"/>
        <v>0</v>
      </c>
      <c r="N6" s="156">
        <f t="shared" si="0"/>
        <v>22000</v>
      </c>
      <c r="O6" s="156">
        <f t="shared" si="0"/>
        <v>11000</v>
      </c>
      <c r="P6" s="261">
        <f t="shared" si="0"/>
        <v>22000</v>
      </c>
      <c r="Q6" s="234">
        <f t="shared" si="0"/>
        <v>132000</v>
      </c>
    </row>
    <row r="7" spans="1:17" ht="15.75" thickBot="1" x14ac:dyDescent="0.3">
      <c r="A7" s="43">
        <v>1</v>
      </c>
      <c r="B7" s="43" t="s">
        <v>63</v>
      </c>
      <c r="C7" s="114" t="s">
        <v>64</v>
      </c>
      <c r="D7" s="45">
        <v>180000</v>
      </c>
      <c r="E7" s="45" t="s">
        <v>62</v>
      </c>
      <c r="F7" s="45" t="s">
        <v>62</v>
      </c>
      <c r="G7" s="45" t="s">
        <v>62</v>
      </c>
      <c r="H7" s="155">
        <v>35000</v>
      </c>
      <c r="I7" s="155">
        <v>25000</v>
      </c>
      <c r="J7" s="155">
        <v>15000</v>
      </c>
      <c r="K7" s="155">
        <v>15000</v>
      </c>
      <c r="L7" s="155">
        <v>15000</v>
      </c>
      <c r="M7" s="259"/>
      <c r="N7" s="259"/>
      <c r="O7" s="259"/>
      <c r="P7" s="259"/>
      <c r="Q7" s="259">
        <f>SUM(H7:P7)</f>
        <v>105000</v>
      </c>
    </row>
    <row r="8" spans="1:17" ht="15.75" thickBot="1" x14ac:dyDescent="0.3">
      <c r="A8" s="327" t="s">
        <v>5</v>
      </c>
      <c r="B8" s="328"/>
      <c r="C8" s="328"/>
      <c r="D8" s="113">
        <f t="shared" ref="D8:Q8" si="1">SUM(D7:D7)</f>
        <v>180000</v>
      </c>
      <c r="E8" s="113" t="s">
        <v>62</v>
      </c>
      <c r="F8" s="113" t="s">
        <v>62</v>
      </c>
      <c r="G8" s="113" t="s">
        <v>62</v>
      </c>
      <c r="H8" s="156">
        <f t="shared" si="1"/>
        <v>35000</v>
      </c>
      <c r="I8" s="156">
        <f t="shared" si="1"/>
        <v>25000</v>
      </c>
      <c r="J8" s="156">
        <f t="shared" si="1"/>
        <v>15000</v>
      </c>
      <c r="K8" s="156">
        <f t="shared" si="1"/>
        <v>15000</v>
      </c>
      <c r="L8" s="156">
        <f t="shared" si="1"/>
        <v>15000</v>
      </c>
      <c r="M8" s="156"/>
      <c r="N8" s="156">
        <f t="shared" si="1"/>
        <v>0</v>
      </c>
      <c r="O8" s="156">
        <f t="shared" si="1"/>
        <v>0</v>
      </c>
      <c r="P8" s="156">
        <f t="shared" si="1"/>
        <v>0</v>
      </c>
      <c r="Q8" s="235">
        <f t="shared" si="1"/>
        <v>105000</v>
      </c>
    </row>
    <row r="9" spans="1:17" x14ac:dyDescent="0.25">
      <c r="A9" s="115">
        <v>1</v>
      </c>
      <c r="B9" s="116" t="s">
        <v>65</v>
      </c>
      <c r="C9" s="117" t="s">
        <v>66</v>
      </c>
      <c r="D9" s="74">
        <v>172500</v>
      </c>
      <c r="E9" s="74" t="s">
        <v>62</v>
      </c>
      <c r="F9" s="74" t="s">
        <v>62</v>
      </c>
      <c r="G9" s="74" t="s">
        <v>62</v>
      </c>
      <c r="H9" s="157">
        <v>30000</v>
      </c>
      <c r="I9" s="157">
        <v>22500</v>
      </c>
      <c r="J9" s="157">
        <v>15000</v>
      </c>
      <c r="K9" s="157">
        <v>15000</v>
      </c>
      <c r="L9" s="157">
        <v>15000</v>
      </c>
      <c r="M9" s="289">
        <v>15000</v>
      </c>
      <c r="N9" s="289">
        <v>15000</v>
      </c>
      <c r="O9" s="46">
        <v>15000</v>
      </c>
      <c r="P9" s="46">
        <v>30000</v>
      </c>
      <c r="Q9" s="46">
        <f t="shared" ref="Q9:Q31" si="2">SUM(H9:P9)</f>
        <v>172500</v>
      </c>
    </row>
    <row r="10" spans="1:17" x14ac:dyDescent="0.25">
      <c r="A10" s="3">
        <v>2</v>
      </c>
      <c r="B10" s="118" t="s">
        <v>67</v>
      </c>
      <c r="C10" s="119" t="s">
        <v>68</v>
      </c>
      <c r="D10" s="4">
        <v>120000</v>
      </c>
      <c r="E10" s="4" t="s">
        <v>62</v>
      </c>
      <c r="F10" s="4" t="s">
        <v>62</v>
      </c>
      <c r="G10" s="4" t="s">
        <v>62</v>
      </c>
      <c r="H10" s="158">
        <v>30000</v>
      </c>
      <c r="I10" s="158">
        <v>10000</v>
      </c>
      <c r="J10" s="158">
        <v>10000</v>
      </c>
      <c r="K10" s="158">
        <v>10000</v>
      </c>
      <c r="L10" s="158">
        <v>10000</v>
      </c>
      <c r="M10" s="158">
        <v>10000</v>
      </c>
      <c r="N10" s="290">
        <v>10000</v>
      </c>
      <c r="O10" s="13">
        <v>10000</v>
      </c>
      <c r="P10" s="13">
        <v>20000</v>
      </c>
      <c r="Q10" s="13">
        <f t="shared" si="2"/>
        <v>120000</v>
      </c>
    </row>
    <row r="11" spans="1:17" x14ac:dyDescent="0.25">
      <c r="A11" s="3">
        <v>3</v>
      </c>
      <c r="B11" s="118" t="s">
        <v>69</v>
      </c>
      <c r="C11" s="119" t="s">
        <v>70</v>
      </c>
      <c r="D11" s="4">
        <v>144000</v>
      </c>
      <c r="E11" s="4" t="s">
        <v>62</v>
      </c>
      <c r="F11" s="4" t="s">
        <v>62</v>
      </c>
      <c r="G11" s="4" t="s">
        <v>62</v>
      </c>
      <c r="H11" s="158">
        <v>24000</v>
      </c>
      <c r="I11" s="158">
        <v>24000</v>
      </c>
      <c r="J11" s="158">
        <v>12000</v>
      </c>
      <c r="K11" s="158">
        <v>12000</v>
      </c>
      <c r="L11" s="158">
        <v>12000</v>
      </c>
      <c r="M11" s="158">
        <v>12000</v>
      </c>
      <c r="N11" s="290">
        <v>12000</v>
      </c>
      <c r="O11" s="13">
        <v>12000</v>
      </c>
      <c r="P11" s="13">
        <v>24000</v>
      </c>
      <c r="Q11" s="13">
        <f t="shared" si="2"/>
        <v>144000</v>
      </c>
    </row>
    <row r="12" spans="1:17" x14ac:dyDescent="0.25">
      <c r="A12" s="3">
        <v>4</v>
      </c>
      <c r="B12" s="118" t="s">
        <v>71</v>
      </c>
      <c r="C12" s="119" t="s">
        <v>72</v>
      </c>
      <c r="D12" s="4">
        <v>144000</v>
      </c>
      <c r="E12" s="4" t="s">
        <v>62</v>
      </c>
      <c r="F12" s="4" t="s">
        <v>62</v>
      </c>
      <c r="G12" s="4" t="s">
        <v>62</v>
      </c>
      <c r="H12" s="158">
        <v>24000</v>
      </c>
      <c r="I12" s="158">
        <v>24000</v>
      </c>
      <c r="J12" s="158">
        <v>12000</v>
      </c>
      <c r="K12" s="158">
        <v>12000</v>
      </c>
      <c r="L12" s="158">
        <v>12000</v>
      </c>
      <c r="M12" s="158">
        <v>12000</v>
      </c>
      <c r="N12" s="290">
        <v>12000</v>
      </c>
      <c r="O12" s="13">
        <v>12000</v>
      </c>
      <c r="P12" s="13">
        <v>24000</v>
      </c>
      <c r="Q12" s="13">
        <f t="shared" si="2"/>
        <v>144000</v>
      </c>
    </row>
    <row r="13" spans="1:17" x14ac:dyDescent="0.25">
      <c r="A13" s="3">
        <v>5</v>
      </c>
      <c r="B13" s="118" t="s">
        <v>73</v>
      </c>
      <c r="C13" s="119" t="s">
        <v>74</v>
      </c>
      <c r="D13" s="4">
        <v>144000</v>
      </c>
      <c r="E13" s="4" t="s">
        <v>62</v>
      </c>
      <c r="F13" s="4" t="s">
        <v>62</v>
      </c>
      <c r="G13" s="4" t="s">
        <v>62</v>
      </c>
      <c r="H13" s="158">
        <v>24000</v>
      </c>
      <c r="I13" s="158">
        <v>24000</v>
      </c>
      <c r="J13" s="158">
        <v>12000</v>
      </c>
      <c r="K13" s="158">
        <v>12000</v>
      </c>
      <c r="L13" s="158">
        <v>12000</v>
      </c>
      <c r="M13" s="158">
        <v>12000</v>
      </c>
      <c r="N13" s="290">
        <v>12000</v>
      </c>
      <c r="O13" s="13">
        <v>12000</v>
      </c>
      <c r="P13" s="13">
        <v>24000</v>
      </c>
      <c r="Q13" s="13">
        <f t="shared" si="2"/>
        <v>144000</v>
      </c>
    </row>
    <row r="14" spans="1:17" x14ac:dyDescent="0.25">
      <c r="A14" s="3">
        <v>6</v>
      </c>
      <c r="B14" s="118" t="s">
        <v>75</v>
      </c>
      <c r="C14" s="120" t="s">
        <v>76</v>
      </c>
      <c r="D14" s="4">
        <v>150000</v>
      </c>
      <c r="E14" s="4" t="s">
        <v>62</v>
      </c>
      <c r="F14" s="4" t="s">
        <v>62</v>
      </c>
      <c r="G14" s="4" t="s">
        <v>62</v>
      </c>
      <c r="H14" s="158">
        <v>25000</v>
      </c>
      <c r="I14" s="158">
        <v>25000</v>
      </c>
      <c r="J14" s="158">
        <v>12500</v>
      </c>
      <c r="K14" s="158">
        <v>12500</v>
      </c>
      <c r="L14" s="158">
        <v>12500</v>
      </c>
      <c r="M14" s="158">
        <v>12500</v>
      </c>
      <c r="N14" s="290">
        <v>12500</v>
      </c>
      <c r="O14" s="13">
        <v>12500</v>
      </c>
      <c r="P14" s="13">
        <v>25000</v>
      </c>
      <c r="Q14" s="13">
        <f t="shared" si="2"/>
        <v>150000</v>
      </c>
    </row>
    <row r="15" spans="1:17" x14ac:dyDescent="0.25">
      <c r="A15" s="3">
        <v>7</v>
      </c>
      <c r="B15" s="118" t="s">
        <v>77</v>
      </c>
      <c r="C15" s="121" t="s">
        <v>78</v>
      </c>
      <c r="D15" s="122">
        <v>120000</v>
      </c>
      <c r="E15" s="4" t="s">
        <v>62</v>
      </c>
      <c r="F15" s="4" t="s">
        <v>62</v>
      </c>
      <c r="G15" s="4" t="s">
        <v>62</v>
      </c>
      <c r="H15" s="158">
        <v>20000</v>
      </c>
      <c r="I15" s="158">
        <v>20000</v>
      </c>
      <c r="J15" s="158">
        <v>10000</v>
      </c>
      <c r="K15" s="158">
        <v>10000</v>
      </c>
      <c r="L15" s="158">
        <v>10000</v>
      </c>
      <c r="M15" s="158">
        <v>10000</v>
      </c>
      <c r="N15" s="290">
        <v>10000</v>
      </c>
      <c r="O15" s="13">
        <v>10000</v>
      </c>
      <c r="P15" s="13">
        <v>20000</v>
      </c>
      <c r="Q15" s="13">
        <f t="shared" si="2"/>
        <v>120000</v>
      </c>
    </row>
    <row r="16" spans="1:17" x14ac:dyDescent="0.25">
      <c r="A16" s="3">
        <v>8</v>
      </c>
      <c r="B16" s="118" t="s">
        <v>79</v>
      </c>
      <c r="C16" s="123" t="s">
        <v>80</v>
      </c>
      <c r="D16" s="122">
        <v>120000</v>
      </c>
      <c r="E16" s="4" t="s">
        <v>62</v>
      </c>
      <c r="F16" s="4" t="s">
        <v>62</v>
      </c>
      <c r="G16" s="4" t="s">
        <v>62</v>
      </c>
      <c r="H16" s="158">
        <v>20000</v>
      </c>
      <c r="I16" s="158">
        <v>20000</v>
      </c>
      <c r="J16" s="158">
        <v>10000</v>
      </c>
      <c r="K16" s="158">
        <v>10000</v>
      </c>
      <c r="L16" s="158">
        <v>10000</v>
      </c>
      <c r="M16" s="158">
        <v>10000</v>
      </c>
      <c r="N16" s="290">
        <v>10000</v>
      </c>
      <c r="O16" s="13">
        <v>10000</v>
      </c>
      <c r="P16" s="13">
        <v>20000</v>
      </c>
      <c r="Q16" s="13">
        <f t="shared" si="2"/>
        <v>120000</v>
      </c>
    </row>
    <row r="17" spans="1:17" x14ac:dyDescent="0.25">
      <c r="A17" s="6">
        <v>9</v>
      </c>
      <c r="B17" s="118" t="s">
        <v>81</v>
      </c>
      <c r="C17" s="124" t="s">
        <v>82</v>
      </c>
      <c r="D17" s="8">
        <v>120000</v>
      </c>
      <c r="E17" s="4" t="s">
        <v>62</v>
      </c>
      <c r="F17" s="4" t="s">
        <v>62</v>
      </c>
      <c r="G17" s="4" t="s">
        <v>62</v>
      </c>
      <c r="H17" s="158">
        <v>20000</v>
      </c>
      <c r="I17" s="158">
        <v>20000</v>
      </c>
      <c r="J17" s="158">
        <v>10000</v>
      </c>
      <c r="K17" s="158">
        <v>10000</v>
      </c>
      <c r="L17" s="158">
        <v>10000</v>
      </c>
      <c r="M17" s="158">
        <v>10000</v>
      </c>
      <c r="N17" s="290">
        <v>10000</v>
      </c>
      <c r="O17" s="13">
        <v>10000</v>
      </c>
      <c r="P17" s="13">
        <v>20000</v>
      </c>
      <c r="Q17" s="13">
        <f t="shared" si="2"/>
        <v>120000</v>
      </c>
    </row>
    <row r="18" spans="1:17" x14ac:dyDescent="0.25">
      <c r="A18" s="3">
        <v>10</v>
      </c>
      <c r="B18" s="125" t="s">
        <v>83</v>
      </c>
      <c r="C18" s="126" t="s">
        <v>84</v>
      </c>
      <c r="D18" s="4">
        <v>120000</v>
      </c>
      <c r="E18" s="4" t="s">
        <v>62</v>
      </c>
      <c r="F18" s="4" t="s">
        <v>62</v>
      </c>
      <c r="G18" s="4" t="s">
        <v>62</v>
      </c>
      <c r="H18" s="158">
        <v>20000</v>
      </c>
      <c r="I18" s="158">
        <v>20000</v>
      </c>
      <c r="J18" s="158">
        <v>10000</v>
      </c>
      <c r="K18" s="158">
        <v>10000</v>
      </c>
      <c r="L18" s="158">
        <v>10000</v>
      </c>
      <c r="M18" s="158">
        <v>10000</v>
      </c>
      <c r="N18" s="290">
        <v>10000</v>
      </c>
      <c r="O18" s="13">
        <v>10000</v>
      </c>
      <c r="P18" s="13">
        <v>20000</v>
      </c>
      <c r="Q18" s="13">
        <f t="shared" si="2"/>
        <v>120000</v>
      </c>
    </row>
    <row r="19" spans="1:17" x14ac:dyDescent="0.25">
      <c r="A19" s="3">
        <v>11</v>
      </c>
      <c r="B19" s="125" t="s">
        <v>85</v>
      </c>
      <c r="C19" s="126" t="s">
        <v>86</v>
      </c>
      <c r="D19" s="4">
        <v>120000</v>
      </c>
      <c r="E19" s="4" t="s">
        <v>62</v>
      </c>
      <c r="F19" s="4" t="s">
        <v>62</v>
      </c>
      <c r="G19" s="4" t="s">
        <v>62</v>
      </c>
      <c r="H19" s="158">
        <v>20000</v>
      </c>
      <c r="I19" s="158">
        <v>20000</v>
      </c>
      <c r="J19" s="158">
        <v>10000</v>
      </c>
      <c r="K19" s="158">
        <v>10000</v>
      </c>
      <c r="L19" s="158">
        <v>10000</v>
      </c>
      <c r="M19" s="158">
        <v>10000</v>
      </c>
      <c r="N19" s="290">
        <v>10000</v>
      </c>
      <c r="O19" s="13">
        <v>10000</v>
      </c>
      <c r="P19" s="13">
        <v>20000</v>
      </c>
      <c r="Q19" s="13">
        <f t="shared" si="2"/>
        <v>120000</v>
      </c>
    </row>
    <row r="20" spans="1:17" x14ac:dyDescent="0.25">
      <c r="A20" s="3">
        <v>12</v>
      </c>
      <c r="B20" s="118" t="s">
        <v>87</v>
      </c>
      <c r="C20" s="126" t="s">
        <v>88</v>
      </c>
      <c r="D20" s="4">
        <v>120000</v>
      </c>
      <c r="E20" s="4" t="s">
        <v>62</v>
      </c>
      <c r="F20" s="4" t="s">
        <v>62</v>
      </c>
      <c r="G20" s="4" t="s">
        <v>62</v>
      </c>
      <c r="H20" s="158">
        <v>20000</v>
      </c>
      <c r="I20" s="158">
        <v>20000</v>
      </c>
      <c r="J20" s="158">
        <v>10000</v>
      </c>
      <c r="K20" s="158">
        <v>10000</v>
      </c>
      <c r="L20" s="158">
        <v>10000</v>
      </c>
      <c r="M20" s="158">
        <v>10000</v>
      </c>
      <c r="N20" s="290">
        <v>10000</v>
      </c>
      <c r="O20" s="13">
        <v>10000</v>
      </c>
      <c r="P20" s="13">
        <v>20000</v>
      </c>
      <c r="Q20" s="13">
        <f t="shared" si="2"/>
        <v>120000</v>
      </c>
    </row>
    <row r="21" spans="1:17" x14ac:dyDescent="0.25">
      <c r="A21" s="127">
        <v>13</v>
      </c>
      <c r="B21" s="127" t="s">
        <v>89</v>
      </c>
      <c r="C21" s="128" t="s">
        <v>90</v>
      </c>
      <c r="D21" s="129">
        <v>120000</v>
      </c>
      <c r="E21" s="4" t="s">
        <v>62</v>
      </c>
      <c r="F21" s="4" t="s">
        <v>62</v>
      </c>
      <c r="G21" s="4" t="s">
        <v>62</v>
      </c>
      <c r="H21" s="158">
        <v>20000</v>
      </c>
      <c r="I21" s="158">
        <v>20000</v>
      </c>
      <c r="J21" s="158">
        <v>10000</v>
      </c>
      <c r="K21" s="158">
        <v>10000</v>
      </c>
      <c r="L21" s="158">
        <v>10000</v>
      </c>
      <c r="M21" s="158">
        <v>10000</v>
      </c>
      <c r="N21" s="290">
        <v>10000</v>
      </c>
      <c r="O21" s="27">
        <v>10000</v>
      </c>
      <c r="P21" s="27">
        <v>20000</v>
      </c>
      <c r="Q21" s="27">
        <f t="shared" si="2"/>
        <v>120000</v>
      </c>
    </row>
    <row r="22" spans="1:17" x14ac:dyDescent="0.25">
      <c r="A22" s="118">
        <v>14</v>
      </c>
      <c r="B22" s="118" t="s">
        <v>91</v>
      </c>
      <c r="C22" s="130" t="s">
        <v>92</v>
      </c>
      <c r="D22" s="131">
        <v>72000</v>
      </c>
      <c r="E22" s="4" t="s">
        <v>62</v>
      </c>
      <c r="F22" s="4" t="s">
        <v>62</v>
      </c>
      <c r="G22" s="4" t="s">
        <v>62</v>
      </c>
      <c r="H22" s="158">
        <v>12000</v>
      </c>
      <c r="I22" s="158">
        <v>12000</v>
      </c>
      <c r="J22" s="158">
        <v>6000</v>
      </c>
      <c r="K22" s="158">
        <v>6000</v>
      </c>
      <c r="L22" s="158">
        <v>6000</v>
      </c>
      <c r="M22" s="158">
        <v>6000</v>
      </c>
      <c r="N22" s="290">
        <v>6000</v>
      </c>
      <c r="O22" s="27">
        <v>6000</v>
      </c>
      <c r="P22" s="27">
        <v>12000</v>
      </c>
      <c r="Q22" s="27">
        <f t="shared" si="2"/>
        <v>72000</v>
      </c>
    </row>
    <row r="23" spans="1:17" x14ac:dyDescent="0.25">
      <c r="A23" s="127">
        <v>15</v>
      </c>
      <c r="B23" s="127" t="s">
        <v>93</v>
      </c>
      <c r="C23" s="128" t="s">
        <v>94</v>
      </c>
      <c r="D23" s="129">
        <v>120000</v>
      </c>
      <c r="E23" s="4" t="s">
        <v>62</v>
      </c>
      <c r="F23" s="4" t="s">
        <v>62</v>
      </c>
      <c r="G23" s="4" t="s">
        <v>62</v>
      </c>
      <c r="H23" s="158">
        <v>20000</v>
      </c>
      <c r="I23" s="158">
        <v>20000</v>
      </c>
      <c r="J23" s="158">
        <v>10000</v>
      </c>
      <c r="K23" s="158">
        <v>10000</v>
      </c>
      <c r="L23" s="158">
        <v>10000</v>
      </c>
      <c r="M23" s="158">
        <v>10000</v>
      </c>
      <c r="N23" s="290">
        <v>10000</v>
      </c>
      <c r="O23" s="27">
        <v>10000</v>
      </c>
      <c r="P23" s="27">
        <v>20000</v>
      </c>
      <c r="Q23" s="27">
        <f t="shared" si="2"/>
        <v>120000</v>
      </c>
    </row>
    <row r="24" spans="1:17" x14ac:dyDescent="0.25">
      <c r="A24" s="118">
        <v>16</v>
      </c>
      <c r="B24" s="118" t="s">
        <v>95</v>
      </c>
      <c r="C24" s="130" t="s">
        <v>96</v>
      </c>
      <c r="D24" s="131">
        <v>120000</v>
      </c>
      <c r="E24" s="4" t="s">
        <v>62</v>
      </c>
      <c r="F24" s="4" t="s">
        <v>62</v>
      </c>
      <c r="G24" s="4" t="s">
        <v>62</v>
      </c>
      <c r="H24" s="158">
        <v>20000</v>
      </c>
      <c r="I24" s="158">
        <v>20000</v>
      </c>
      <c r="J24" s="158">
        <v>10000</v>
      </c>
      <c r="K24" s="158">
        <v>10000</v>
      </c>
      <c r="L24" s="158">
        <v>10000</v>
      </c>
      <c r="M24" s="158">
        <v>10000</v>
      </c>
      <c r="N24" s="290">
        <v>10000</v>
      </c>
      <c r="O24" s="27">
        <v>10000</v>
      </c>
      <c r="P24" s="27">
        <v>20000</v>
      </c>
      <c r="Q24" s="27">
        <f t="shared" si="2"/>
        <v>120000</v>
      </c>
    </row>
    <row r="25" spans="1:17" x14ac:dyDescent="0.25">
      <c r="A25" s="127">
        <v>17</v>
      </c>
      <c r="B25" s="127" t="s">
        <v>97</v>
      </c>
      <c r="C25" s="128" t="s">
        <v>98</v>
      </c>
      <c r="D25" s="129">
        <v>69000</v>
      </c>
      <c r="E25" s="4" t="s">
        <v>62</v>
      </c>
      <c r="F25" s="4" t="s">
        <v>62</v>
      </c>
      <c r="G25" s="4" t="s">
        <v>62</v>
      </c>
      <c r="H25" s="158">
        <v>12000</v>
      </c>
      <c r="I25" s="158">
        <v>9000</v>
      </c>
      <c r="J25" s="158">
        <v>6000</v>
      </c>
      <c r="K25" s="158">
        <v>6000</v>
      </c>
      <c r="L25" s="158">
        <v>6000</v>
      </c>
      <c r="M25" s="158">
        <v>6000</v>
      </c>
      <c r="N25" s="290">
        <v>6000</v>
      </c>
      <c r="O25" s="27">
        <v>6000</v>
      </c>
      <c r="P25" s="27">
        <v>12000</v>
      </c>
      <c r="Q25" s="27">
        <f t="shared" si="2"/>
        <v>69000</v>
      </c>
    </row>
    <row r="26" spans="1:17" x14ac:dyDescent="0.25">
      <c r="A26" s="118">
        <v>18</v>
      </c>
      <c r="B26" s="118" t="s">
        <v>99</v>
      </c>
      <c r="C26" s="132" t="s">
        <v>100</v>
      </c>
      <c r="D26" s="131">
        <v>120000</v>
      </c>
      <c r="E26" s="4" t="s">
        <v>62</v>
      </c>
      <c r="F26" s="4" t="s">
        <v>62</v>
      </c>
      <c r="G26" s="4" t="s">
        <v>62</v>
      </c>
      <c r="H26" s="158">
        <v>20000</v>
      </c>
      <c r="I26" s="158">
        <v>20000</v>
      </c>
      <c r="J26" s="158">
        <v>10000</v>
      </c>
      <c r="K26" s="158">
        <v>10000</v>
      </c>
      <c r="L26" s="158">
        <v>10000</v>
      </c>
      <c r="M26" s="158">
        <v>10000</v>
      </c>
      <c r="N26" s="290">
        <v>10000</v>
      </c>
      <c r="O26" s="27">
        <v>10000</v>
      </c>
      <c r="P26" s="27">
        <v>20000</v>
      </c>
      <c r="Q26" s="27">
        <f t="shared" si="2"/>
        <v>120000</v>
      </c>
    </row>
    <row r="27" spans="1:17" x14ac:dyDescent="0.25">
      <c r="A27" s="127">
        <v>19</v>
      </c>
      <c r="B27" s="127" t="s">
        <v>101</v>
      </c>
      <c r="C27" s="128" t="s">
        <v>102</v>
      </c>
      <c r="D27" s="129">
        <v>120000</v>
      </c>
      <c r="E27" s="4" t="s">
        <v>62</v>
      </c>
      <c r="F27" s="4" t="s">
        <v>62</v>
      </c>
      <c r="G27" s="4" t="s">
        <v>62</v>
      </c>
      <c r="H27" s="159">
        <v>20000</v>
      </c>
      <c r="I27" s="159">
        <v>20000</v>
      </c>
      <c r="J27" s="159">
        <v>10000</v>
      </c>
      <c r="K27" s="159">
        <v>10000</v>
      </c>
      <c r="L27" s="159">
        <v>10000</v>
      </c>
      <c r="M27" s="159">
        <v>10000</v>
      </c>
      <c r="N27" s="291">
        <v>10000</v>
      </c>
      <c r="O27" s="189">
        <v>10000</v>
      </c>
      <c r="P27" s="189">
        <v>20000</v>
      </c>
      <c r="Q27" s="189">
        <f t="shared" si="2"/>
        <v>120000</v>
      </c>
    </row>
    <row r="28" spans="1:17" x14ac:dyDescent="0.25">
      <c r="A28" s="118">
        <v>20</v>
      </c>
      <c r="B28" s="118" t="s">
        <v>103</v>
      </c>
      <c r="C28" s="130" t="s">
        <v>104</v>
      </c>
      <c r="D28" s="131">
        <v>144000</v>
      </c>
      <c r="E28" s="4" t="s">
        <v>62</v>
      </c>
      <c r="F28" s="4" t="s">
        <v>62</v>
      </c>
      <c r="G28" s="4" t="s">
        <v>62</v>
      </c>
      <c r="H28" s="159">
        <v>24000</v>
      </c>
      <c r="I28" s="159">
        <v>24000</v>
      </c>
      <c r="J28" s="159">
        <v>12000</v>
      </c>
      <c r="K28" s="159">
        <v>12000</v>
      </c>
      <c r="L28" s="159">
        <v>12000</v>
      </c>
      <c r="M28" s="159">
        <v>12000</v>
      </c>
      <c r="N28" s="291">
        <v>12000</v>
      </c>
      <c r="O28" s="189">
        <v>12000</v>
      </c>
      <c r="P28" s="189">
        <v>24000</v>
      </c>
      <c r="Q28" s="189">
        <f t="shared" si="2"/>
        <v>144000</v>
      </c>
    </row>
    <row r="29" spans="1:17" x14ac:dyDescent="0.25">
      <c r="A29" s="127">
        <v>21</v>
      </c>
      <c r="B29" s="127" t="s">
        <v>103</v>
      </c>
      <c r="C29" s="128" t="s">
        <v>105</v>
      </c>
      <c r="D29" s="129">
        <v>90000</v>
      </c>
      <c r="E29" s="4" t="s">
        <v>62</v>
      </c>
      <c r="F29" s="4" t="s">
        <v>62</v>
      </c>
      <c r="G29" s="4" t="s">
        <v>62</v>
      </c>
      <c r="H29" s="159">
        <v>30000</v>
      </c>
      <c r="I29" s="159">
        <v>30000</v>
      </c>
      <c r="J29" s="159">
        <v>30000</v>
      </c>
      <c r="K29" s="229"/>
      <c r="L29" s="229"/>
      <c r="M29" s="229"/>
      <c r="N29" s="223"/>
      <c r="O29" s="223"/>
      <c r="P29" s="223"/>
      <c r="Q29" s="189">
        <f t="shared" si="2"/>
        <v>90000</v>
      </c>
    </row>
    <row r="30" spans="1:17" ht="15.75" x14ac:dyDescent="0.25">
      <c r="A30" s="118">
        <v>22</v>
      </c>
      <c r="B30" s="118" t="s">
        <v>106</v>
      </c>
      <c r="C30" s="133" t="s">
        <v>107</v>
      </c>
      <c r="D30" s="131">
        <v>126000</v>
      </c>
      <c r="E30" s="4" t="s">
        <v>62</v>
      </c>
      <c r="F30" s="4" t="s">
        <v>62</v>
      </c>
      <c r="G30" s="4" t="s">
        <v>62</v>
      </c>
      <c r="H30" s="159">
        <v>18000</v>
      </c>
      <c r="I30" s="159">
        <v>12000</v>
      </c>
      <c r="J30" s="159">
        <v>12000</v>
      </c>
      <c r="K30" s="159">
        <v>12000</v>
      </c>
      <c r="L30" s="159">
        <v>12000</v>
      </c>
      <c r="M30" s="159">
        <v>12000</v>
      </c>
      <c r="N30" s="291">
        <v>12000</v>
      </c>
      <c r="O30" s="189">
        <v>12000</v>
      </c>
      <c r="P30" s="189">
        <v>24000</v>
      </c>
      <c r="Q30" s="189">
        <f t="shared" si="2"/>
        <v>126000</v>
      </c>
    </row>
    <row r="31" spans="1:17" x14ac:dyDescent="0.25">
      <c r="A31" s="118">
        <v>23</v>
      </c>
      <c r="B31" s="118" t="s">
        <v>108</v>
      </c>
      <c r="C31" s="130" t="s">
        <v>109</v>
      </c>
      <c r="D31" s="131">
        <v>120000</v>
      </c>
      <c r="E31" s="4" t="s">
        <v>62</v>
      </c>
      <c r="F31" s="4" t="s">
        <v>62</v>
      </c>
      <c r="G31" s="4" t="s">
        <v>62</v>
      </c>
      <c r="H31" s="158">
        <v>20000</v>
      </c>
      <c r="I31" s="158">
        <v>20000</v>
      </c>
      <c r="J31" s="158">
        <v>10000</v>
      </c>
      <c r="K31" s="158">
        <v>10000</v>
      </c>
      <c r="L31" s="158">
        <v>10000</v>
      </c>
      <c r="M31" s="158">
        <v>10000</v>
      </c>
      <c r="N31" s="290">
        <v>10000</v>
      </c>
      <c r="O31" s="27">
        <v>10000</v>
      </c>
      <c r="P31" s="27">
        <v>20000</v>
      </c>
      <c r="Q31" s="27">
        <f t="shared" si="2"/>
        <v>120000</v>
      </c>
    </row>
    <row r="32" spans="1:17" x14ac:dyDescent="0.25">
      <c r="A32" s="118">
        <v>24</v>
      </c>
      <c r="B32" s="118" t="s">
        <v>183</v>
      </c>
      <c r="C32" s="130" t="s">
        <v>105</v>
      </c>
      <c r="D32" s="262"/>
      <c r="E32" s="263"/>
      <c r="F32" s="263"/>
      <c r="G32" s="263"/>
      <c r="H32" s="292"/>
      <c r="I32" s="292"/>
      <c r="J32" s="292"/>
      <c r="K32" s="292"/>
      <c r="L32" s="292"/>
      <c r="M32" s="158">
        <v>44516.13</v>
      </c>
      <c r="N32" s="290">
        <v>15000</v>
      </c>
      <c r="O32" s="27">
        <v>15000</v>
      </c>
      <c r="P32" s="27">
        <v>15000</v>
      </c>
      <c r="Q32" s="27">
        <f>K32+L32+M32+N32+O32+P32</f>
        <v>89516.13</v>
      </c>
    </row>
    <row r="33" spans="1:17" x14ac:dyDescent="0.25">
      <c r="A33" s="118">
        <v>25</v>
      </c>
      <c r="B33" s="118" t="s">
        <v>216</v>
      </c>
      <c r="C33" s="130" t="s">
        <v>217</v>
      </c>
      <c r="D33" s="262"/>
      <c r="E33" s="263"/>
      <c r="F33" s="263"/>
      <c r="G33" s="263"/>
      <c r="H33" s="292"/>
      <c r="I33" s="292"/>
      <c r="J33" s="292"/>
      <c r="K33" s="292"/>
      <c r="L33" s="293">
        <v>6000</v>
      </c>
      <c r="M33" s="293">
        <v>6000</v>
      </c>
      <c r="N33" s="290">
        <v>6000</v>
      </c>
      <c r="O33" s="27">
        <v>6000</v>
      </c>
      <c r="P33" s="27">
        <v>6000</v>
      </c>
      <c r="Q33" s="27">
        <f t="shared" ref="Q33:Q38" si="3">K33+L33+M33+N33+O33+P33</f>
        <v>30000</v>
      </c>
    </row>
    <row r="34" spans="1:17" x14ac:dyDescent="0.25">
      <c r="A34" s="127">
        <v>26</v>
      </c>
      <c r="B34" s="127" t="s">
        <v>218</v>
      </c>
      <c r="C34" s="128" t="s">
        <v>219</v>
      </c>
      <c r="D34" s="264"/>
      <c r="E34" s="265"/>
      <c r="F34" s="265"/>
      <c r="G34" s="265"/>
      <c r="H34" s="294"/>
      <c r="I34" s="294"/>
      <c r="J34" s="294"/>
      <c r="K34" s="294"/>
      <c r="L34" s="295">
        <v>6000</v>
      </c>
      <c r="M34" s="295">
        <v>6000</v>
      </c>
      <c r="N34" s="289">
        <v>6000</v>
      </c>
      <c r="O34" s="63">
        <v>6000</v>
      </c>
      <c r="P34" s="63">
        <v>6000</v>
      </c>
      <c r="Q34" s="63">
        <f t="shared" si="3"/>
        <v>30000</v>
      </c>
    </row>
    <row r="35" spans="1:17" x14ac:dyDescent="0.25">
      <c r="A35" s="118">
        <v>27</v>
      </c>
      <c r="B35" s="118" t="s">
        <v>220</v>
      </c>
      <c r="C35" s="130" t="s">
        <v>221</v>
      </c>
      <c r="D35" s="262"/>
      <c r="E35" s="263"/>
      <c r="F35" s="263"/>
      <c r="G35" s="263"/>
      <c r="H35" s="292"/>
      <c r="I35" s="292"/>
      <c r="J35" s="292"/>
      <c r="K35" s="292"/>
      <c r="L35" s="292"/>
      <c r="M35" s="296">
        <v>9096.77</v>
      </c>
      <c r="N35" s="290">
        <v>6000</v>
      </c>
      <c r="O35" s="27">
        <v>6000</v>
      </c>
      <c r="P35" s="27">
        <v>6000</v>
      </c>
      <c r="Q35" s="27">
        <f t="shared" si="3"/>
        <v>27096.77</v>
      </c>
    </row>
    <row r="36" spans="1:17" x14ac:dyDescent="0.25">
      <c r="A36" s="127">
        <v>28</v>
      </c>
      <c r="B36" s="127" t="s">
        <v>222</v>
      </c>
      <c r="C36" s="128" t="s">
        <v>223</v>
      </c>
      <c r="D36" s="264"/>
      <c r="E36" s="265"/>
      <c r="F36" s="265"/>
      <c r="G36" s="265"/>
      <c r="H36" s="294"/>
      <c r="I36" s="294"/>
      <c r="J36" s="294"/>
      <c r="K36" s="294"/>
      <c r="L36" s="294"/>
      <c r="M36" s="297">
        <v>9096.77</v>
      </c>
      <c r="N36" s="289">
        <v>6000</v>
      </c>
      <c r="O36" s="63">
        <v>6000</v>
      </c>
      <c r="P36" s="63">
        <v>6000</v>
      </c>
      <c r="Q36" s="63">
        <f t="shared" si="3"/>
        <v>27096.77</v>
      </c>
    </row>
    <row r="37" spans="1:17" x14ac:dyDescent="0.25">
      <c r="A37" s="118">
        <v>29</v>
      </c>
      <c r="B37" s="118" t="s">
        <v>224</v>
      </c>
      <c r="C37" s="130" t="s">
        <v>225</v>
      </c>
      <c r="D37" s="262"/>
      <c r="E37" s="263"/>
      <c r="F37" s="263"/>
      <c r="G37" s="263"/>
      <c r="H37" s="292"/>
      <c r="I37" s="292"/>
      <c r="J37" s="292"/>
      <c r="K37" s="292"/>
      <c r="L37" s="292"/>
      <c r="M37" s="296">
        <v>9096.77</v>
      </c>
      <c r="N37" s="290">
        <v>6000</v>
      </c>
      <c r="O37" s="27">
        <v>6000</v>
      </c>
      <c r="P37" s="27">
        <v>6000</v>
      </c>
      <c r="Q37" s="27">
        <f t="shared" si="3"/>
        <v>27096.77</v>
      </c>
    </row>
    <row r="38" spans="1:17" x14ac:dyDescent="0.25">
      <c r="A38" s="135">
        <v>30</v>
      </c>
      <c r="B38" s="135" t="s">
        <v>226</v>
      </c>
      <c r="C38" s="136" t="s">
        <v>227</v>
      </c>
      <c r="D38" s="230"/>
      <c r="E38" s="231"/>
      <c r="F38" s="231"/>
      <c r="G38" s="231"/>
      <c r="H38" s="266"/>
      <c r="I38" s="266"/>
      <c r="J38" s="266"/>
      <c r="K38" s="266"/>
      <c r="L38" s="266"/>
      <c r="M38" s="298">
        <v>4833.33</v>
      </c>
      <c r="N38" s="287">
        <v>5000</v>
      </c>
      <c r="O38" s="187">
        <v>5000</v>
      </c>
      <c r="P38" s="187">
        <v>5000</v>
      </c>
      <c r="Q38" s="63">
        <f t="shared" si="3"/>
        <v>19833.330000000002</v>
      </c>
    </row>
    <row r="39" spans="1:17" x14ac:dyDescent="0.25">
      <c r="A39" s="118">
        <v>31</v>
      </c>
      <c r="B39" s="118" t="s">
        <v>228</v>
      </c>
      <c r="C39" s="130" t="s">
        <v>229</v>
      </c>
      <c r="D39" s="262"/>
      <c r="E39" s="263"/>
      <c r="F39" s="263"/>
      <c r="G39" s="263"/>
      <c r="H39" s="292"/>
      <c r="I39" s="292"/>
      <c r="J39" s="292"/>
      <c r="K39" s="292"/>
      <c r="L39" s="292"/>
      <c r="M39" s="292"/>
      <c r="N39" s="27">
        <v>3000</v>
      </c>
      <c r="O39" s="27">
        <v>3000</v>
      </c>
      <c r="P39" s="27">
        <v>3000</v>
      </c>
      <c r="Q39" s="63">
        <f>K39+L39+M39+N39+O39+P39</f>
        <v>9000</v>
      </c>
    </row>
    <row r="40" spans="1:17" x14ac:dyDescent="0.25">
      <c r="A40" s="118">
        <v>32</v>
      </c>
      <c r="B40" s="118" t="s">
        <v>230</v>
      </c>
      <c r="C40" s="130" t="s">
        <v>231</v>
      </c>
      <c r="D40" s="262"/>
      <c r="E40" s="263"/>
      <c r="F40" s="263"/>
      <c r="G40" s="263"/>
      <c r="H40" s="292"/>
      <c r="I40" s="292"/>
      <c r="J40" s="292"/>
      <c r="K40" s="292"/>
      <c r="L40" s="292"/>
      <c r="M40" s="292"/>
      <c r="N40" s="27">
        <v>3000</v>
      </c>
      <c r="O40" s="27">
        <v>3000</v>
      </c>
      <c r="P40" s="27">
        <v>3000</v>
      </c>
      <c r="Q40" s="63">
        <f>K40+L40+M40+N40+O40+P40</f>
        <v>9000</v>
      </c>
    </row>
    <row r="41" spans="1:17" ht="15.75" thickBot="1" x14ac:dyDescent="0.3">
      <c r="A41" s="134">
        <v>33</v>
      </c>
      <c r="B41" s="135" t="s">
        <v>232</v>
      </c>
      <c r="C41" s="136" t="s">
        <v>233</v>
      </c>
      <c r="D41" s="230"/>
      <c r="E41" s="231"/>
      <c r="F41" s="231"/>
      <c r="G41" s="231"/>
      <c r="H41" s="266"/>
      <c r="I41" s="266"/>
      <c r="J41" s="266"/>
      <c r="K41" s="266"/>
      <c r="L41" s="266"/>
      <c r="M41" s="266"/>
      <c r="N41" s="187">
        <v>3000</v>
      </c>
      <c r="O41" s="27">
        <v>3000</v>
      </c>
      <c r="P41" s="27">
        <v>3000</v>
      </c>
      <c r="Q41" s="63">
        <f>K41+L41+M41+N41+O41+P41</f>
        <v>9000</v>
      </c>
    </row>
    <row r="42" spans="1:17" ht="15.75" x14ac:dyDescent="0.25">
      <c r="A42" s="303">
        <v>34</v>
      </c>
      <c r="B42" s="304" t="s">
        <v>250</v>
      </c>
      <c r="C42" s="305" t="s">
        <v>251</v>
      </c>
      <c r="D42" s="230"/>
      <c r="E42" s="231"/>
      <c r="F42" s="231"/>
      <c r="G42" s="231"/>
      <c r="H42" s="266"/>
      <c r="I42" s="266"/>
      <c r="J42" s="266"/>
      <c r="K42" s="266"/>
      <c r="L42" s="266"/>
      <c r="M42" s="266"/>
      <c r="N42" s="233"/>
      <c r="O42" s="233"/>
      <c r="P42" s="187">
        <v>10000</v>
      </c>
      <c r="Q42" s="63">
        <f t="shared" ref="Q42:Q87" si="4">K42+L42+M42+N42+O42+P42</f>
        <v>10000</v>
      </c>
    </row>
    <row r="43" spans="1:17" ht="15.75" x14ac:dyDescent="0.25">
      <c r="A43" s="306">
        <v>35</v>
      </c>
      <c r="B43" s="307" t="s">
        <v>252</v>
      </c>
      <c r="C43" s="308" t="s">
        <v>253</v>
      </c>
      <c r="D43" s="262"/>
      <c r="E43" s="263"/>
      <c r="F43" s="263"/>
      <c r="G43" s="263"/>
      <c r="H43" s="292"/>
      <c r="I43" s="292"/>
      <c r="J43" s="292"/>
      <c r="K43" s="292"/>
      <c r="L43" s="292"/>
      <c r="M43" s="292"/>
      <c r="N43" s="309"/>
      <c r="O43" s="309"/>
      <c r="P43" s="27">
        <v>8000</v>
      </c>
      <c r="Q43" s="63">
        <f t="shared" si="4"/>
        <v>8000</v>
      </c>
    </row>
    <row r="44" spans="1:17" ht="15.75" x14ac:dyDescent="0.25">
      <c r="A44" s="303">
        <v>36</v>
      </c>
      <c r="B44" s="304" t="s">
        <v>254</v>
      </c>
      <c r="C44" s="310" t="s">
        <v>255</v>
      </c>
      <c r="D44" s="230"/>
      <c r="E44" s="231"/>
      <c r="F44" s="231"/>
      <c r="G44" s="231"/>
      <c r="H44" s="266"/>
      <c r="I44" s="266"/>
      <c r="J44" s="266"/>
      <c r="K44" s="266"/>
      <c r="L44" s="266"/>
      <c r="M44" s="266"/>
      <c r="N44" s="233"/>
      <c r="O44" s="233"/>
      <c r="P44" s="187">
        <v>8000</v>
      </c>
      <c r="Q44" s="63">
        <f t="shared" si="4"/>
        <v>8000</v>
      </c>
    </row>
    <row r="45" spans="1:17" ht="15.75" x14ac:dyDescent="0.25">
      <c r="A45" s="306">
        <v>37</v>
      </c>
      <c r="B45" s="307" t="s">
        <v>256</v>
      </c>
      <c r="C45" s="311" t="s">
        <v>257</v>
      </c>
      <c r="D45" s="262"/>
      <c r="E45" s="263"/>
      <c r="F45" s="263"/>
      <c r="G45" s="263"/>
      <c r="H45" s="292"/>
      <c r="I45" s="292"/>
      <c r="J45" s="292"/>
      <c r="K45" s="292"/>
      <c r="L45" s="292"/>
      <c r="M45" s="292"/>
      <c r="N45" s="309"/>
      <c r="O45" s="309"/>
      <c r="P45" s="27">
        <v>8000</v>
      </c>
      <c r="Q45" s="63">
        <f t="shared" si="4"/>
        <v>8000</v>
      </c>
    </row>
    <row r="46" spans="1:17" ht="15.75" x14ac:dyDescent="0.25">
      <c r="A46" s="303">
        <v>38</v>
      </c>
      <c r="B46" s="304" t="s">
        <v>258</v>
      </c>
      <c r="C46" s="310" t="s">
        <v>259</v>
      </c>
      <c r="D46" s="230"/>
      <c r="E46" s="231"/>
      <c r="F46" s="231"/>
      <c r="G46" s="231"/>
      <c r="H46" s="266"/>
      <c r="I46" s="266"/>
      <c r="J46" s="266"/>
      <c r="K46" s="266"/>
      <c r="L46" s="266"/>
      <c r="M46" s="266"/>
      <c r="N46" s="233"/>
      <c r="O46" s="233"/>
      <c r="P46" s="187">
        <v>8000</v>
      </c>
      <c r="Q46" s="63">
        <f t="shared" si="4"/>
        <v>8000</v>
      </c>
    </row>
    <row r="47" spans="1:17" x14ac:dyDescent="0.25">
      <c r="A47" s="306">
        <v>39</v>
      </c>
      <c r="B47" s="307" t="s">
        <v>260</v>
      </c>
      <c r="C47" s="312" t="s">
        <v>261</v>
      </c>
      <c r="D47" s="262"/>
      <c r="E47" s="263"/>
      <c r="F47" s="263"/>
      <c r="G47" s="263"/>
      <c r="H47" s="292"/>
      <c r="I47" s="292"/>
      <c r="J47" s="292"/>
      <c r="K47" s="292"/>
      <c r="L47" s="292"/>
      <c r="M47" s="292"/>
      <c r="N47" s="309"/>
      <c r="O47" s="309"/>
      <c r="P47" s="27">
        <v>6000</v>
      </c>
      <c r="Q47" s="63">
        <f t="shared" si="4"/>
        <v>6000</v>
      </c>
    </row>
    <row r="48" spans="1:17" x14ac:dyDescent="0.25">
      <c r="A48" s="303">
        <v>40</v>
      </c>
      <c r="B48" s="304" t="s">
        <v>262</v>
      </c>
      <c r="C48" s="313" t="s">
        <v>263</v>
      </c>
      <c r="D48" s="230"/>
      <c r="E48" s="231"/>
      <c r="F48" s="231"/>
      <c r="G48" s="231"/>
      <c r="H48" s="266"/>
      <c r="I48" s="266"/>
      <c r="J48" s="266"/>
      <c r="K48" s="266"/>
      <c r="L48" s="266"/>
      <c r="M48" s="266"/>
      <c r="N48" s="233"/>
      <c r="O48" s="233"/>
      <c r="P48" s="27">
        <v>6000</v>
      </c>
      <c r="Q48" s="63">
        <f t="shared" si="4"/>
        <v>6000</v>
      </c>
    </row>
    <row r="49" spans="1:17" x14ac:dyDescent="0.25">
      <c r="A49" s="306">
        <v>41</v>
      </c>
      <c r="B49" s="307" t="s">
        <v>264</v>
      </c>
      <c r="C49" s="312" t="s">
        <v>265</v>
      </c>
      <c r="D49" s="262"/>
      <c r="E49" s="263"/>
      <c r="F49" s="263"/>
      <c r="G49" s="263"/>
      <c r="H49" s="292"/>
      <c r="I49" s="292"/>
      <c r="J49" s="292"/>
      <c r="K49" s="292"/>
      <c r="L49" s="292"/>
      <c r="M49" s="292"/>
      <c r="N49" s="309"/>
      <c r="O49" s="309"/>
      <c r="P49" s="27">
        <v>6000</v>
      </c>
      <c r="Q49" s="63">
        <f t="shared" si="4"/>
        <v>6000</v>
      </c>
    </row>
    <row r="50" spans="1:17" x14ac:dyDescent="0.25">
      <c r="A50" s="303">
        <v>42</v>
      </c>
      <c r="B50" s="304" t="s">
        <v>266</v>
      </c>
      <c r="C50" s="313" t="s">
        <v>267</v>
      </c>
      <c r="D50" s="230"/>
      <c r="E50" s="231"/>
      <c r="F50" s="231"/>
      <c r="G50" s="231"/>
      <c r="H50" s="266"/>
      <c r="I50" s="266"/>
      <c r="J50" s="266"/>
      <c r="K50" s="266"/>
      <c r="L50" s="266"/>
      <c r="M50" s="266"/>
      <c r="N50" s="233"/>
      <c r="O50" s="233"/>
      <c r="P50" s="27">
        <v>6000</v>
      </c>
      <c r="Q50" s="63">
        <f t="shared" si="4"/>
        <v>6000</v>
      </c>
    </row>
    <row r="51" spans="1:17" x14ac:dyDescent="0.25">
      <c r="A51" s="306">
        <v>43</v>
      </c>
      <c r="B51" s="307" t="s">
        <v>268</v>
      </c>
      <c r="C51" s="312" t="s">
        <v>269</v>
      </c>
      <c r="D51" s="262"/>
      <c r="E51" s="263"/>
      <c r="F51" s="263"/>
      <c r="G51" s="263"/>
      <c r="H51" s="292"/>
      <c r="I51" s="292"/>
      <c r="J51" s="292"/>
      <c r="K51" s="292"/>
      <c r="L51" s="292"/>
      <c r="M51" s="292"/>
      <c r="N51" s="309"/>
      <c r="O51" s="309"/>
      <c r="P51" s="27">
        <v>6000</v>
      </c>
      <c r="Q51" s="63">
        <f t="shared" si="4"/>
        <v>6000</v>
      </c>
    </row>
    <row r="52" spans="1:17" x14ac:dyDescent="0.25">
      <c r="A52" s="303">
        <v>44</v>
      </c>
      <c r="B52" s="304" t="s">
        <v>270</v>
      </c>
      <c r="C52" s="313" t="s">
        <v>271</v>
      </c>
      <c r="D52" s="230"/>
      <c r="E52" s="231"/>
      <c r="F52" s="231"/>
      <c r="G52" s="231"/>
      <c r="H52" s="266"/>
      <c r="I52" s="266"/>
      <c r="J52" s="266"/>
      <c r="K52" s="266"/>
      <c r="L52" s="266"/>
      <c r="M52" s="266"/>
      <c r="N52" s="233"/>
      <c r="O52" s="233"/>
      <c r="P52" s="27">
        <v>6000</v>
      </c>
      <c r="Q52" s="63">
        <f t="shared" si="4"/>
        <v>6000</v>
      </c>
    </row>
    <row r="53" spans="1:17" x14ac:dyDescent="0.25">
      <c r="A53" s="306">
        <v>45</v>
      </c>
      <c r="B53" s="307" t="s">
        <v>272</v>
      </c>
      <c r="C53" s="312" t="s">
        <v>273</v>
      </c>
      <c r="D53" s="262"/>
      <c r="E53" s="263"/>
      <c r="F53" s="263"/>
      <c r="G53" s="263"/>
      <c r="H53" s="292"/>
      <c r="I53" s="292"/>
      <c r="J53" s="292"/>
      <c r="K53" s="292"/>
      <c r="L53" s="292"/>
      <c r="M53" s="292"/>
      <c r="N53" s="309"/>
      <c r="O53" s="309"/>
      <c r="P53" s="27">
        <v>6000</v>
      </c>
      <c r="Q53" s="63">
        <f t="shared" si="4"/>
        <v>6000</v>
      </c>
    </row>
    <row r="54" spans="1:17" x14ac:dyDescent="0.25">
      <c r="A54" s="303">
        <v>46</v>
      </c>
      <c r="B54" s="304" t="s">
        <v>274</v>
      </c>
      <c r="C54" s="313" t="s">
        <v>275</v>
      </c>
      <c r="D54" s="230"/>
      <c r="E54" s="231"/>
      <c r="F54" s="231"/>
      <c r="G54" s="231"/>
      <c r="H54" s="266"/>
      <c r="I54" s="266"/>
      <c r="J54" s="266"/>
      <c r="K54" s="266"/>
      <c r="L54" s="266"/>
      <c r="M54" s="266"/>
      <c r="N54" s="233"/>
      <c r="O54" s="233"/>
      <c r="P54" s="27">
        <v>6000</v>
      </c>
      <c r="Q54" s="63">
        <f t="shared" si="4"/>
        <v>6000</v>
      </c>
    </row>
    <row r="55" spans="1:17" x14ac:dyDescent="0.25">
      <c r="A55" s="306">
        <v>47</v>
      </c>
      <c r="B55" s="307" t="s">
        <v>276</v>
      </c>
      <c r="C55" s="312" t="s">
        <v>277</v>
      </c>
      <c r="D55" s="262"/>
      <c r="E55" s="263"/>
      <c r="F55" s="263"/>
      <c r="G55" s="263"/>
      <c r="H55" s="292"/>
      <c r="I55" s="292"/>
      <c r="J55" s="292"/>
      <c r="K55" s="292"/>
      <c r="L55" s="292"/>
      <c r="M55" s="292"/>
      <c r="N55" s="309"/>
      <c r="O55" s="309"/>
      <c r="P55" s="27">
        <v>6000</v>
      </c>
      <c r="Q55" s="63">
        <f t="shared" si="4"/>
        <v>6000</v>
      </c>
    </row>
    <row r="56" spans="1:17" x14ac:dyDescent="0.25">
      <c r="A56" s="303">
        <v>48</v>
      </c>
      <c r="B56" s="304" t="s">
        <v>278</v>
      </c>
      <c r="C56" s="313" t="s">
        <v>279</v>
      </c>
      <c r="D56" s="230"/>
      <c r="E56" s="231"/>
      <c r="F56" s="231"/>
      <c r="G56" s="231"/>
      <c r="H56" s="266"/>
      <c r="I56" s="266"/>
      <c r="J56" s="266"/>
      <c r="K56" s="266"/>
      <c r="L56" s="266"/>
      <c r="M56" s="266"/>
      <c r="N56" s="233"/>
      <c r="O56" s="233"/>
      <c r="P56" s="27">
        <v>6000</v>
      </c>
      <c r="Q56" s="63">
        <f t="shared" si="4"/>
        <v>6000</v>
      </c>
    </row>
    <row r="57" spans="1:17" x14ac:dyDescent="0.25">
      <c r="A57" s="306">
        <v>49</v>
      </c>
      <c r="B57" s="307" t="s">
        <v>280</v>
      </c>
      <c r="C57" s="312" t="s">
        <v>281</v>
      </c>
      <c r="D57" s="262"/>
      <c r="E57" s="263"/>
      <c r="F57" s="263"/>
      <c r="G57" s="263"/>
      <c r="H57" s="292"/>
      <c r="I57" s="292"/>
      <c r="J57" s="292"/>
      <c r="K57" s="292"/>
      <c r="L57" s="292"/>
      <c r="M57" s="292"/>
      <c r="N57" s="309"/>
      <c r="O57" s="309"/>
      <c r="P57" s="27">
        <v>6000</v>
      </c>
      <c r="Q57" s="63">
        <f t="shared" si="4"/>
        <v>6000</v>
      </c>
    </row>
    <row r="58" spans="1:17" x14ac:dyDescent="0.25">
      <c r="A58" s="303">
        <v>50</v>
      </c>
      <c r="B58" s="304" t="s">
        <v>282</v>
      </c>
      <c r="C58" s="313" t="s">
        <v>283</v>
      </c>
      <c r="D58" s="230"/>
      <c r="E58" s="231"/>
      <c r="F58" s="231"/>
      <c r="G58" s="231"/>
      <c r="H58" s="266"/>
      <c r="I58" s="266"/>
      <c r="J58" s="266"/>
      <c r="K58" s="266"/>
      <c r="L58" s="266"/>
      <c r="M58" s="266"/>
      <c r="N58" s="233"/>
      <c r="O58" s="233"/>
      <c r="P58" s="27">
        <v>6000</v>
      </c>
      <c r="Q58" s="63">
        <f t="shared" si="4"/>
        <v>6000</v>
      </c>
    </row>
    <row r="59" spans="1:17" x14ac:dyDescent="0.25">
      <c r="A59" s="306">
        <v>51</v>
      </c>
      <c r="B59" s="307" t="s">
        <v>284</v>
      </c>
      <c r="C59" s="312" t="s">
        <v>285</v>
      </c>
      <c r="D59" s="262"/>
      <c r="E59" s="263"/>
      <c r="F59" s="263"/>
      <c r="G59" s="263"/>
      <c r="H59" s="292"/>
      <c r="I59" s="292"/>
      <c r="J59" s="292"/>
      <c r="K59" s="292"/>
      <c r="L59" s="292"/>
      <c r="M59" s="292"/>
      <c r="N59" s="309"/>
      <c r="O59" s="309"/>
      <c r="P59" s="27">
        <v>6000</v>
      </c>
      <c r="Q59" s="63">
        <f t="shared" si="4"/>
        <v>6000</v>
      </c>
    </row>
    <row r="60" spans="1:17" x14ac:dyDescent="0.25">
      <c r="A60" s="303">
        <v>52</v>
      </c>
      <c r="B60" s="304" t="s">
        <v>286</v>
      </c>
      <c r="C60" s="313" t="s">
        <v>287</v>
      </c>
      <c r="D60" s="230"/>
      <c r="E60" s="231"/>
      <c r="F60" s="231"/>
      <c r="G60" s="231"/>
      <c r="H60" s="266"/>
      <c r="I60" s="266"/>
      <c r="J60" s="266"/>
      <c r="K60" s="266"/>
      <c r="L60" s="266"/>
      <c r="M60" s="266"/>
      <c r="N60" s="233"/>
      <c r="O60" s="233"/>
      <c r="P60" s="27">
        <v>6000</v>
      </c>
      <c r="Q60" s="63">
        <f t="shared" si="4"/>
        <v>6000</v>
      </c>
    </row>
    <row r="61" spans="1:17" x14ac:dyDescent="0.25">
      <c r="A61" s="306">
        <v>53</v>
      </c>
      <c r="B61" s="307" t="s">
        <v>288</v>
      </c>
      <c r="C61" s="119" t="s">
        <v>289</v>
      </c>
      <c r="D61" s="262"/>
      <c r="E61" s="263"/>
      <c r="F61" s="263"/>
      <c r="G61" s="263"/>
      <c r="H61" s="292"/>
      <c r="I61" s="292"/>
      <c r="J61" s="292"/>
      <c r="K61" s="292"/>
      <c r="L61" s="292"/>
      <c r="M61" s="292"/>
      <c r="N61" s="309"/>
      <c r="O61" s="309"/>
      <c r="P61" s="27">
        <v>6000</v>
      </c>
      <c r="Q61" s="63">
        <f t="shared" si="4"/>
        <v>6000</v>
      </c>
    </row>
    <row r="62" spans="1:17" x14ac:dyDescent="0.25">
      <c r="A62" s="303">
        <v>54</v>
      </c>
      <c r="B62" s="304" t="s">
        <v>290</v>
      </c>
      <c r="C62" s="314" t="s">
        <v>291</v>
      </c>
      <c r="D62" s="230"/>
      <c r="E62" s="231"/>
      <c r="F62" s="231"/>
      <c r="G62" s="231"/>
      <c r="H62" s="266"/>
      <c r="I62" s="266"/>
      <c r="J62" s="266"/>
      <c r="K62" s="266"/>
      <c r="L62" s="266"/>
      <c r="M62" s="266"/>
      <c r="N62" s="233"/>
      <c r="O62" s="233"/>
      <c r="P62" s="27">
        <v>6000</v>
      </c>
      <c r="Q62" s="63">
        <f t="shared" si="4"/>
        <v>6000</v>
      </c>
    </row>
    <row r="63" spans="1:17" x14ac:dyDescent="0.25">
      <c r="A63" s="306">
        <v>55</v>
      </c>
      <c r="B63" s="307" t="s">
        <v>292</v>
      </c>
      <c r="C63" s="119" t="s">
        <v>293</v>
      </c>
      <c r="D63" s="262"/>
      <c r="E63" s="263"/>
      <c r="F63" s="263"/>
      <c r="G63" s="263"/>
      <c r="H63" s="292"/>
      <c r="I63" s="292"/>
      <c r="J63" s="292"/>
      <c r="K63" s="292"/>
      <c r="L63" s="292"/>
      <c r="M63" s="292"/>
      <c r="N63" s="309"/>
      <c r="O63" s="309"/>
      <c r="P63" s="27">
        <v>6000</v>
      </c>
      <c r="Q63" s="63">
        <f t="shared" si="4"/>
        <v>6000</v>
      </c>
    </row>
    <row r="64" spans="1:17" x14ac:dyDescent="0.25">
      <c r="A64" s="303">
        <v>56</v>
      </c>
      <c r="B64" s="304" t="s">
        <v>294</v>
      </c>
      <c r="C64" s="314" t="s">
        <v>295</v>
      </c>
      <c r="D64" s="230"/>
      <c r="E64" s="231"/>
      <c r="F64" s="231"/>
      <c r="G64" s="231"/>
      <c r="H64" s="266"/>
      <c r="I64" s="266"/>
      <c r="J64" s="266"/>
      <c r="K64" s="266"/>
      <c r="L64" s="266"/>
      <c r="M64" s="266"/>
      <c r="N64" s="233"/>
      <c r="O64" s="233"/>
      <c r="P64" s="27">
        <v>6000</v>
      </c>
      <c r="Q64" s="63">
        <f t="shared" si="4"/>
        <v>6000</v>
      </c>
    </row>
    <row r="65" spans="1:17" x14ac:dyDescent="0.25">
      <c r="A65" s="306">
        <v>57</v>
      </c>
      <c r="B65" s="307" t="s">
        <v>296</v>
      </c>
      <c r="C65" s="119" t="s">
        <v>297</v>
      </c>
      <c r="D65" s="262"/>
      <c r="E65" s="263"/>
      <c r="F65" s="263"/>
      <c r="G65" s="263"/>
      <c r="H65" s="292"/>
      <c r="I65" s="292"/>
      <c r="J65" s="292"/>
      <c r="K65" s="292"/>
      <c r="L65" s="292"/>
      <c r="M65" s="292"/>
      <c r="N65" s="309"/>
      <c r="O65" s="309"/>
      <c r="P65" s="27">
        <v>6000</v>
      </c>
      <c r="Q65" s="63">
        <f t="shared" si="4"/>
        <v>6000</v>
      </c>
    </row>
    <row r="66" spans="1:17" x14ac:dyDescent="0.25">
      <c r="A66" s="303">
        <v>58</v>
      </c>
      <c r="B66" s="304" t="s">
        <v>298</v>
      </c>
      <c r="C66" s="314" t="s">
        <v>299</v>
      </c>
      <c r="D66" s="230"/>
      <c r="E66" s="231"/>
      <c r="F66" s="231"/>
      <c r="G66" s="231"/>
      <c r="H66" s="266"/>
      <c r="I66" s="266"/>
      <c r="J66" s="266"/>
      <c r="K66" s="266"/>
      <c r="L66" s="266"/>
      <c r="M66" s="266"/>
      <c r="N66" s="233"/>
      <c r="O66" s="233"/>
      <c r="P66" s="27">
        <v>6000</v>
      </c>
      <c r="Q66" s="63">
        <f t="shared" si="4"/>
        <v>6000</v>
      </c>
    </row>
    <row r="67" spans="1:17" x14ac:dyDescent="0.25">
      <c r="A67" s="306">
        <v>59</v>
      </c>
      <c r="B67" s="307" t="s">
        <v>300</v>
      </c>
      <c r="C67" s="312" t="s">
        <v>301</v>
      </c>
      <c r="D67" s="262"/>
      <c r="E67" s="263"/>
      <c r="F67" s="263"/>
      <c r="G67" s="263"/>
      <c r="H67" s="292"/>
      <c r="I67" s="292"/>
      <c r="J67" s="292"/>
      <c r="K67" s="292"/>
      <c r="L67" s="292"/>
      <c r="M67" s="292"/>
      <c r="N67" s="309"/>
      <c r="O67" s="309"/>
      <c r="P67" s="27">
        <v>6000</v>
      </c>
      <c r="Q67" s="63">
        <f t="shared" si="4"/>
        <v>6000</v>
      </c>
    </row>
    <row r="68" spans="1:17" x14ac:dyDescent="0.25">
      <c r="A68" s="303">
        <v>60</v>
      </c>
      <c r="B68" s="304" t="s">
        <v>302</v>
      </c>
      <c r="C68" s="313" t="s">
        <v>303</v>
      </c>
      <c r="D68" s="230"/>
      <c r="E68" s="231"/>
      <c r="F68" s="231"/>
      <c r="G68" s="231"/>
      <c r="H68" s="266"/>
      <c r="I68" s="266"/>
      <c r="J68" s="266"/>
      <c r="K68" s="266"/>
      <c r="L68" s="266"/>
      <c r="M68" s="266"/>
      <c r="N68" s="233"/>
      <c r="O68" s="233"/>
      <c r="P68" s="27">
        <v>6000</v>
      </c>
      <c r="Q68" s="63">
        <f t="shared" si="4"/>
        <v>6000</v>
      </c>
    </row>
    <row r="69" spans="1:17" x14ac:dyDescent="0.25">
      <c r="A69" s="306">
        <v>61</v>
      </c>
      <c r="B69" s="307" t="s">
        <v>304</v>
      </c>
      <c r="C69" s="312" t="s">
        <v>305</v>
      </c>
      <c r="D69" s="262"/>
      <c r="E69" s="263"/>
      <c r="F69" s="263"/>
      <c r="G69" s="263"/>
      <c r="H69" s="292"/>
      <c r="I69" s="292"/>
      <c r="J69" s="292"/>
      <c r="K69" s="292"/>
      <c r="L69" s="292"/>
      <c r="M69" s="292"/>
      <c r="N69" s="309"/>
      <c r="O69" s="309"/>
      <c r="P69" s="27">
        <v>6000</v>
      </c>
      <c r="Q69" s="63">
        <f t="shared" si="4"/>
        <v>6000</v>
      </c>
    </row>
    <row r="70" spans="1:17" x14ac:dyDescent="0.25">
      <c r="A70" s="303">
        <v>62</v>
      </c>
      <c r="B70" s="304" t="s">
        <v>306</v>
      </c>
      <c r="C70" s="313" t="s">
        <v>307</v>
      </c>
      <c r="D70" s="230"/>
      <c r="E70" s="231"/>
      <c r="F70" s="231"/>
      <c r="G70" s="231"/>
      <c r="H70" s="266"/>
      <c r="I70" s="266"/>
      <c r="J70" s="266"/>
      <c r="K70" s="266"/>
      <c r="L70" s="266"/>
      <c r="M70" s="266"/>
      <c r="N70" s="233"/>
      <c r="O70" s="233"/>
      <c r="P70" s="27">
        <v>6000</v>
      </c>
      <c r="Q70" s="63">
        <f t="shared" si="4"/>
        <v>6000</v>
      </c>
    </row>
    <row r="71" spans="1:17" x14ac:dyDescent="0.25">
      <c r="A71" s="306">
        <v>63</v>
      </c>
      <c r="B71" s="307" t="s">
        <v>308</v>
      </c>
      <c r="C71" s="312" t="s">
        <v>309</v>
      </c>
      <c r="D71" s="262"/>
      <c r="E71" s="263"/>
      <c r="F71" s="263"/>
      <c r="G71" s="263"/>
      <c r="H71" s="292"/>
      <c r="I71" s="292"/>
      <c r="J71" s="292"/>
      <c r="K71" s="292"/>
      <c r="L71" s="292"/>
      <c r="M71" s="292"/>
      <c r="N71" s="309"/>
      <c r="O71" s="309"/>
      <c r="P71" s="27">
        <v>6000</v>
      </c>
      <c r="Q71" s="63">
        <f t="shared" si="4"/>
        <v>6000</v>
      </c>
    </row>
    <row r="72" spans="1:17" x14ac:dyDescent="0.25">
      <c r="A72" s="303">
        <v>64</v>
      </c>
      <c r="B72" s="304" t="s">
        <v>310</v>
      </c>
      <c r="C72" s="313" t="s">
        <v>311</v>
      </c>
      <c r="D72" s="230"/>
      <c r="E72" s="231"/>
      <c r="F72" s="231"/>
      <c r="G72" s="231"/>
      <c r="H72" s="266"/>
      <c r="I72" s="266"/>
      <c r="J72" s="266"/>
      <c r="K72" s="266"/>
      <c r="L72" s="266"/>
      <c r="M72" s="266"/>
      <c r="N72" s="233"/>
      <c r="O72" s="233"/>
      <c r="P72" s="27">
        <v>6000</v>
      </c>
      <c r="Q72" s="63">
        <f t="shared" si="4"/>
        <v>6000</v>
      </c>
    </row>
    <row r="73" spans="1:17" x14ac:dyDescent="0.25">
      <c r="A73" s="306">
        <v>65</v>
      </c>
      <c r="B73" s="307" t="s">
        <v>312</v>
      </c>
      <c r="C73" s="119" t="s">
        <v>313</v>
      </c>
      <c r="D73" s="262"/>
      <c r="E73" s="263"/>
      <c r="F73" s="263"/>
      <c r="G73" s="263"/>
      <c r="H73" s="292"/>
      <c r="I73" s="292"/>
      <c r="J73" s="292"/>
      <c r="K73" s="292"/>
      <c r="L73" s="292"/>
      <c r="M73" s="292"/>
      <c r="N73" s="309"/>
      <c r="O73" s="309"/>
      <c r="P73" s="27">
        <v>6000</v>
      </c>
      <c r="Q73" s="63">
        <f t="shared" si="4"/>
        <v>6000</v>
      </c>
    </row>
    <row r="74" spans="1:17" x14ac:dyDescent="0.25">
      <c r="A74" s="303">
        <v>66</v>
      </c>
      <c r="B74" s="304" t="s">
        <v>314</v>
      </c>
      <c r="C74" s="314" t="s">
        <v>315</v>
      </c>
      <c r="D74" s="230"/>
      <c r="E74" s="231"/>
      <c r="F74" s="231"/>
      <c r="G74" s="231"/>
      <c r="H74" s="266"/>
      <c r="I74" s="266"/>
      <c r="J74" s="266"/>
      <c r="K74" s="266"/>
      <c r="L74" s="266"/>
      <c r="M74" s="266"/>
      <c r="N74" s="233"/>
      <c r="O74" s="233"/>
      <c r="P74" s="27">
        <v>6000</v>
      </c>
      <c r="Q74" s="63">
        <f t="shared" si="4"/>
        <v>6000</v>
      </c>
    </row>
    <row r="75" spans="1:17" x14ac:dyDescent="0.25">
      <c r="A75" s="306">
        <v>67</v>
      </c>
      <c r="B75" s="307" t="s">
        <v>316</v>
      </c>
      <c r="C75" s="119" t="s">
        <v>317</v>
      </c>
      <c r="D75" s="262"/>
      <c r="E75" s="263"/>
      <c r="F75" s="263"/>
      <c r="G75" s="263"/>
      <c r="H75" s="292"/>
      <c r="I75" s="292"/>
      <c r="J75" s="292"/>
      <c r="K75" s="292"/>
      <c r="L75" s="292"/>
      <c r="M75" s="292"/>
      <c r="N75" s="309"/>
      <c r="O75" s="309"/>
      <c r="P75" s="27">
        <v>6000</v>
      </c>
      <c r="Q75" s="63">
        <f t="shared" si="4"/>
        <v>6000</v>
      </c>
    </row>
    <row r="76" spans="1:17" x14ac:dyDescent="0.25">
      <c r="A76" s="303">
        <v>68</v>
      </c>
      <c r="B76" s="304" t="s">
        <v>318</v>
      </c>
      <c r="C76" s="314" t="s">
        <v>319</v>
      </c>
      <c r="D76" s="230"/>
      <c r="E76" s="231"/>
      <c r="F76" s="231"/>
      <c r="G76" s="231"/>
      <c r="H76" s="266"/>
      <c r="I76" s="266"/>
      <c r="J76" s="266"/>
      <c r="K76" s="266"/>
      <c r="L76" s="266"/>
      <c r="M76" s="266"/>
      <c r="N76" s="233"/>
      <c r="O76" s="233"/>
      <c r="P76" s="27">
        <v>6000</v>
      </c>
      <c r="Q76" s="63">
        <f t="shared" si="4"/>
        <v>6000</v>
      </c>
    </row>
    <row r="77" spans="1:17" x14ac:dyDescent="0.25">
      <c r="A77" s="306">
        <v>69</v>
      </c>
      <c r="B77" s="307" t="s">
        <v>320</v>
      </c>
      <c r="C77" s="119" t="s">
        <v>321</v>
      </c>
      <c r="D77" s="262"/>
      <c r="E77" s="263"/>
      <c r="F77" s="263"/>
      <c r="G77" s="263"/>
      <c r="H77" s="292"/>
      <c r="I77" s="292"/>
      <c r="J77" s="292"/>
      <c r="K77" s="292"/>
      <c r="L77" s="292"/>
      <c r="M77" s="292"/>
      <c r="N77" s="309"/>
      <c r="O77" s="309"/>
      <c r="P77" s="27">
        <v>6000</v>
      </c>
      <c r="Q77" s="63">
        <f t="shared" si="4"/>
        <v>6000</v>
      </c>
    </row>
    <row r="78" spans="1:17" x14ac:dyDescent="0.25">
      <c r="A78" s="303">
        <v>70</v>
      </c>
      <c r="B78" s="304" t="s">
        <v>322</v>
      </c>
      <c r="C78" s="314" t="s">
        <v>323</v>
      </c>
      <c r="D78" s="230"/>
      <c r="E78" s="231"/>
      <c r="F78" s="231"/>
      <c r="G78" s="231"/>
      <c r="H78" s="266"/>
      <c r="I78" s="266"/>
      <c r="J78" s="266"/>
      <c r="K78" s="266"/>
      <c r="L78" s="266"/>
      <c r="M78" s="266"/>
      <c r="N78" s="233"/>
      <c r="O78" s="233"/>
      <c r="P78" s="27">
        <v>6000</v>
      </c>
      <c r="Q78" s="63">
        <f t="shared" si="4"/>
        <v>6000</v>
      </c>
    </row>
    <row r="79" spans="1:17" x14ac:dyDescent="0.25">
      <c r="A79" s="306">
        <v>71</v>
      </c>
      <c r="B79" s="307" t="s">
        <v>324</v>
      </c>
      <c r="C79" s="119" t="s">
        <v>325</v>
      </c>
      <c r="D79" s="262"/>
      <c r="E79" s="263"/>
      <c r="F79" s="263"/>
      <c r="G79" s="263"/>
      <c r="H79" s="292"/>
      <c r="I79" s="292"/>
      <c r="J79" s="292"/>
      <c r="K79" s="292"/>
      <c r="L79" s="292"/>
      <c r="M79" s="292"/>
      <c r="N79" s="309"/>
      <c r="O79" s="309"/>
      <c r="P79" s="27">
        <v>6000</v>
      </c>
      <c r="Q79" s="63">
        <f t="shared" si="4"/>
        <v>6000</v>
      </c>
    </row>
    <row r="80" spans="1:17" x14ac:dyDescent="0.25">
      <c r="A80" s="303">
        <v>72</v>
      </c>
      <c r="B80" s="304" t="s">
        <v>326</v>
      </c>
      <c r="C80" s="314" t="s">
        <v>327</v>
      </c>
      <c r="D80" s="230"/>
      <c r="E80" s="231"/>
      <c r="F80" s="231"/>
      <c r="G80" s="231"/>
      <c r="H80" s="266"/>
      <c r="I80" s="266"/>
      <c r="J80" s="266"/>
      <c r="K80" s="266"/>
      <c r="L80" s="266"/>
      <c r="M80" s="266"/>
      <c r="N80" s="233"/>
      <c r="O80" s="233"/>
      <c r="P80" s="27">
        <v>6000</v>
      </c>
      <c r="Q80" s="63">
        <f t="shared" si="4"/>
        <v>6000</v>
      </c>
    </row>
    <row r="81" spans="1:20" x14ac:dyDescent="0.25">
      <c r="A81" s="306">
        <v>73</v>
      </c>
      <c r="B81" s="307" t="s">
        <v>328</v>
      </c>
      <c r="C81" s="119" t="s">
        <v>329</v>
      </c>
      <c r="D81" s="262"/>
      <c r="E81" s="263"/>
      <c r="F81" s="263"/>
      <c r="G81" s="263"/>
      <c r="H81" s="292"/>
      <c r="I81" s="292"/>
      <c r="J81" s="292"/>
      <c r="K81" s="292"/>
      <c r="L81" s="292"/>
      <c r="M81" s="292"/>
      <c r="N81" s="309"/>
      <c r="O81" s="309"/>
      <c r="P81" s="27">
        <v>6000</v>
      </c>
      <c r="Q81" s="63">
        <f t="shared" si="4"/>
        <v>6000</v>
      </c>
    </row>
    <row r="82" spans="1:20" x14ac:dyDescent="0.25">
      <c r="A82" s="303">
        <v>74</v>
      </c>
      <c r="B82" s="304" t="s">
        <v>330</v>
      </c>
      <c r="C82" s="314" t="s">
        <v>331</v>
      </c>
      <c r="D82" s="230"/>
      <c r="E82" s="231"/>
      <c r="F82" s="231"/>
      <c r="G82" s="231"/>
      <c r="H82" s="266"/>
      <c r="I82" s="266"/>
      <c r="J82" s="266"/>
      <c r="K82" s="266"/>
      <c r="L82" s="266"/>
      <c r="M82" s="266"/>
      <c r="N82" s="233"/>
      <c r="O82" s="233"/>
      <c r="P82" s="27">
        <v>6000</v>
      </c>
      <c r="Q82" s="63">
        <f t="shared" si="4"/>
        <v>6000</v>
      </c>
    </row>
    <row r="83" spans="1:20" x14ac:dyDescent="0.25">
      <c r="A83" s="306">
        <v>75</v>
      </c>
      <c r="B83" s="307" t="s">
        <v>332</v>
      </c>
      <c r="C83" s="119" t="s">
        <v>333</v>
      </c>
      <c r="D83" s="262"/>
      <c r="E83" s="263"/>
      <c r="F83" s="263"/>
      <c r="G83" s="263"/>
      <c r="H83" s="292"/>
      <c r="I83" s="292"/>
      <c r="J83" s="292"/>
      <c r="K83" s="292"/>
      <c r="L83" s="292"/>
      <c r="M83" s="292"/>
      <c r="N83" s="309"/>
      <c r="O83" s="309"/>
      <c r="P83" s="27">
        <v>6000</v>
      </c>
      <c r="Q83" s="63">
        <f t="shared" si="4"/>
        <v>6000</v>
      </c>
    </row>
    <row r="84" spans="1:20" x14ac:dyDescent="0.25">
      <c r="A84" s="303">
        <v>76</v>
      </c>
      <c r="B84" s="304" t="s">
        <v>334</v>
      </c>
      <c r="C84" s="314" t="s">
        <v>335</v>
      </c>
      <c r="D84" s="230"/>
      <c r="E84" s="231"/>
      <c r="F84" s="231"/>
      <c r="G84" s="231"/>
      <c r="H84" s="266"/>
      <c r="I84" s="266"/>
      <c r="J84" s="266"/>
      <c r="K84" s="266"/>
      <c r="L84" s="266"/>
      <c r="M84" s="266"/>
      <c r="N84" s="233"/>
      <c r="O84" s="233"/>
      <c r="P84" s="27">
        <v>6000</v>
      </c>
      <c r="Q84" s="63">
        <f t="shared" si="4"/>
        <v>6000</v>
      </c>
    </row>
    <row r="85" spans="1:20" x14ac:dyDescent="0.25">
      <c r="A85" s="306">
        <v>77</v>
      </c>
      <c r="B85" s="307" t="s">
        <v>336</v>
      </c>
      <c r="C85" s="119" t="s">
        <v>337</v>
      </c>
      <c r="D85" s="262"/>
      <c r="E85" s="263"/>
      <c r="F85" s="263"/>
      <c r="G85" s="263"/>
      <c r="H85" s="292"/>
      <c r="I85" s="292"/>
      <c r="J85" s="292"/>
      <c r="K85" s="292"/>
      <c r="L85" s="292"/>
      <c r="M85" s="292"/>
      <c r="N85" s="309"/>
      <c r="O85" s="309"/>
      <c r="P85" s="27">
        <v>6000</v>
      </c>
      <c r="Q85" s="63">
        <f t="shared" si="4"/>
        <v>6000</v>
      </c>
    </row>
    <row r="86" spans="1:20" x14ac:dyDescent="0.25">
      <c r="A86" s="306">
        <v>78</v>
      </c>
      <c r="B86" s="307" t="s">
        <v>338</v>
      </c>
      <c r="C86" s="119" t="s">
        <v>339</v>
      </c>
      <c r="D86" s="262"/>
      <c r="E86" s="263"/>
      <c r="F86" s="263"/>
      <c r="G86" s="263"/>
      <c r="H86" s="292"/>
      <c r="I86" s="292"/>
      <c r="J86" s="292"/>
      <c r="K86" s="292"/>
      <c r="L86" s="292"/>
      <c r="M86" s="292"/>
      <c r="N86" s="309"/>
      <c r="O86" s="309"/>
      <c r="P86" s="27">
        <v>6000</v>
      </c>
      <c r="Q86" s="63">
        <f t="shared" si="4"/>
        <v>6000</v>
      </c>
    </row>
    <row r="87" spans="1:20" ht="15.75" thickBot="1" x14ac:dyDescent="0.3">
      <c r="A87" s="315">
        <v>79</v>
      </c>
      <c r="B87" s="316" t="s">
        <v>340</v>
      </c>
      <c r="C87" s="317" t="s">
        <v>341</v>
      </c>
      <c r="D87" s="318"/>
      <c r="E87" s="319"/>
      <c r="F87" s="319"/>
      <c r="G87" s="319"/>
      <c r="H87" s="320"/>
      <c r="I87" s="320"/>
      <c r="J87" s="320"/>
      <c r="K87" s="320"/>
      <c r="L87" s="320"/>
      <c r="M87" s="320"/>
      <c r="N87" s="321"/>
      <c r="O87" s="321"/>
      <c r="P87" s="322">
        <v>6000</v>
      </c>
      <c r="Q87" s="63">
        <f t="shared" si="4"/>
        <v>6000</v>
      </c>
    </row>
    <row r="88" spans="1:20" ht="15.75" thickBot="1" x14ac:dyDescent="0.3">
      <c r="A88" s="327" t="s">
        <v>6</v>
      </c>
      <c r="B88" s="328"/>
      <c r="C88" s="329"/>
      <c r="D88" s="138">
        <f>SUM(D9:D31)</f>
        <v>2815500</v>
      </c>
      <c r="E88" s="138" t="s">
        <v>62</v>
      </c>
      <c r="F88" s="138" t="s">
        <v>62</v>
      </c>
      <c r="G88" s="138" t="s">
        <v>62</v>
      </c>
      <c r="H88" s="156">
        <f>SUM(H9:H31)</f>
        <v>493000</v>
      </c>
      <c r="I88" s="299">
        <f>SUM(I9:I31)</f>
        <v>456500</v>
      </c>
      <c r="J88" s="156">
        <f>SUM(J9:J31)</f>
        <v>259500</v>
      </c>
      <c r="K88" s="156">
        <f>SUM(K9:K32)</f>
        <v>229500</v>
      </c>
      <c r="L88" s="156">
        <f>SUM(L9:L33)</f>
        <v>235500</v>
      </c>
      <c r="M88" s="156">
        <f>SUM(M9:M38)</f>
        <v>318139.77000000008</v>
      </c>
      <c r="N88" s="300">
        <f>SUM(N9:N41)</f>
        <v>288500</v>
      </c>
      <c r="O88" s="156">
        <f>SUM(O9:O41)</f>
        <v>288500</v>
      </c>
      <c r="P88" s="261">
        <f>SUM(P9:P87)</f>
        <v>806000</v>
      </c>
      <c r="Q88" s="323">
        <f>Q9+Q10+Q11+Q12+Q13+Q14+Q15+Q16+Q17+Q18+Q19+Q20+Q21+Q22+Q23+Q24+Q25+Q26+Q27+Q28+Q29+Q30+Q31+Q32+Q33+Q34+Q35+Q36+Q37+Q38+Q39+Q40+Q41</f>
        <v>3093139.77</v>
      </c>
    </row>
    <row r="89" spans="1:20" ht="15.75" thickBot="1" x14ac:dyDescent="0.3">
      <c r="A89" s="330" t="s">
        <v>18</v>
      </c>
      <c r="B89" s="331"/>
      <c r="C89" s="331"/>
      <c r="D89" s="24">
        <f>D6+D8+D88</f>
        <v>3127500</v>
      </c>
      <c r="E89" s="24" t="s">
        <v>62</v>
      </c>
      <c r="F89" s="24" t="s">
        <v>62</v>
      </c>
      <c r="G89" s="24" t="s">
        <v>62</v>
      </c>
      <c r="H89" s="193">
        <f t="shared" ref="H89:P89" si="5">H6+H8+H88</f>
        <v>561000</v>
      </c>
      <c r="I89" s="245">
        <f t="shared" si="5"/>
        <v>492500</v>
      </c>
      <c r="J89" s="193">
        <f t="shared" si="5"/>
        <v>285500</v>
      </c>
      <c r="K89" s="245">
        <f t="shared" si="5"/>
        <v>255500</v>
      </c>
      <c r="L89" s="193">
        <f t="shared" si="5"/>
        <v>261500</v>
      </c>
      <c r="M89" s="245">
        <f t="shared" si="5"/>
        <v>318139.77000000008</v>
      </c>
      <c r="N89" s="301">
        <f t="shared" si="5"/>
        <v>310500</v>
      </c>
      <c r="O89" s="24">
        <f t="shared" si="5"/>
        <v>299500</v>
      </c>
      <c r="P89" s="302">
        <f t="shared" si="5"/>
        <v>828000</v>
      </c>
      <c r="Q89" s="24">
        <f>Q88+Q8+Q6</f>
        <v>3330139.77</v>
      </c>
    </row>
    <row r="90" spans="1:20" x14ac:dyDescent="0.25">
      <c r="H90"/>
    </row>
    <row r="91" spans="1:20" ht="21" x14ac:dyDescent="0.35">
      <c r="A91" s="326" t="s">
        <v>243</v>
      </c>
      <c r="B91" s="326"/>
      <c r="C91" s="326"/>
      <c r="D91" s="326"/>
      <c r="E91" s="326"/>
      <c r="F91" s="326"/>
      <c r="G91" s="326"/>
      <c r="H91" s="326"/>
      <c r="I91" s="326"/>
      <c r="J91" s="326"/>
      <c r="K91" s="326"/>
      <c r="L91" s="326"/>
      <c r="M91" s="326"/>
      <c r="N91" s="326"/>
      <c r="O91" s="326"/>
      <c r="P91" s="326"/>
      <c r="Q91" s="326"/>
    </row>
    <row r="92" spans="1:20" s="107" customFormat="1" x14ac:dyDescent="0.25">
      <c r="E92" s="108" t="s">
        <v>47</v>
      </c>
      <c r="F92" s="108" t="s">
        <v>48</v>
      </c>
      <c r="G92" s="108" t="s">
        <v>27</v>
      </c>
      <c r="H92" s="108" t="s">
        <v>28</v>
      </c>
      <c r="I92" s="108" t="s">
        <v>29</v>
      </c>
      <c r="J92" s="109" t="s">
        <v>30</v>
      </c>
      <c r="K92" s="108" t="s">
        <v>26</v>
      </c>
      <c r="L92" s="108" t="s">
        <v>31</v>
      </c>
      <c r="M92" s="108" t="s">
        <v>32</v>
      </c>
      <c r="N92" s="108" t="s">
        <v>33</v>
      </c>
      <c r="O92" s="108" t="s">
        <v>34</v>
      </c>
      <c r="P92" s="110" t="s">
        <v>35</v>
      </c>
      <c r="Q92" s="108"/>
      <c r="R92" s="111"/>
      <c r="S92" s="111"/>
      <c r="T92" s="111"/>
    </row>
    <row r="93" spans="1:20" ht="38.25" x14ac:dyDescent="0.25">
      <c r="A93" s="18" t="s">
        <v>2</v>
      </c>
      <c r="B93" s="285" t="s">
        <v>1</v>
      </c>
      <c r="C93" s="12" t="s">
        <v>0</v>
      </c>
      <c r="D93" s="285" t="s">
        <v>3</v>
      </c>
      <c r="E93" s="38"/>
      <c r="F93" s="62"/>
      <c r="G93" s="38"/>
      <c r="H93" s="38"/>
      <c r="I93" s="38"/>
      <c r="J93" s="58"/>
      <c r="K93" s="41"/>
      <c r="L93" s="41"/>
      <c r="M93" s="41"/>
      <c r="N93" s="41"/>
      <c r="O93" s="41"/>
      <c r="P93" s="77"/>
      <c r="Q93" s="15" t="s">
        <v>25</v>
      </c>
      <c r="R93" s="48"/>
      <c r="S93" s="48"/>
      <c r="T93" s="49"/>
    </row>
    <row r="94" spans="1:20" x14ac:dyDescent="0.25">
      <c r="A94" s="43"/>
      <c r="B94" s="43"/>
      <c r="C94" s="44"/>
      <c r="D94" s="45">
        <v>0</v>
      </c>
      <c r="E94" s="45">
        <v>0</v>
      </c>
      <c r="F94" s="45">
        <v>0</v>
      </c>
      <c r="G94" s="45">
        <v>0</v>
      </c>
      <c r="H94" s="45">
        <v>0</v>
      </c>
      <c r="I94" s="46">
        <v>0</v>
      </c>
      <c r="J94" s="63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87">
        <v>0</v>
      </c>
      <c r="Q94" s="13">
        <f>SUM(J93:P93)</f>
        <v>0</v>
      </c>
      <c r="R94" s="50"/>
      <c r="S94" s="50"/>
      <c r="T94" s="50"/>
    </row>
    <row r="95" spans="1:20" x14ac:dyDescent="0.25">
      <c r="A95" s="3"/>
      <c r="B95" s="3"/>
      <c r="C95" s="2"/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3">
        <v>0</v>
      </c>
      <c r="J95" s="27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88">
        <v>0</v>
      </c>
      <c r="Q95" s="13">
        <f>SUM(J94:P94)</f>
        <v>0</v>
      </c>
      <c r="R95" s="50"/>
      <c r="S95" s="50"/>
      <c r="T95" s="50"/>
    </row>
    <row r="96" spans="1:20" ht="15.75" thickBot="1" x14ac:dyDescent="0.3">
      <c r="A96" s="335" t="s">
        <v>6</v>
      </c>
      <c r="B96" s="336"/>
      <c r="C96" s="336"/>
      <c r="D96" s="16">
        <f t="shared" ref="D96:Q96" si="6">SUM(D94:D95)</f>
        <v>0</v>
      </c>
      <c r="E96" s="16">
        <f t="shared" si="6"/>
        <v>0</v>
      </c>
      <c r="F96" s="16">
        <f t="shared" si="6"/>
        <v>0</v>
      </c>
      <c r="G96" s="16">
        <f t="shared" si="6"/>
        <v>0</v>
      </c>
      <c r="H96" s="16">
        <f t="shared" si="6"/>
        <v>0</v>
      </c>
      <c r="I96" s="17">
        <f t="shared" si="6"/>
        <v>0</v>
      </c>
      <c r="J96" s="59">
        <f t="shared" si="6"/>
        <v>0</v>
      </c>
      <c r="K96" s="17">
        <f t="shared" si="6"/>
        <v>0</v>
      </c>
      <c r="L96" s="17">
        <f t="shared" si="6"/>
        <v>0</v>
      </c>
      <c r="M96" s="17">
        <f t="shared" si="6"/>
        <v>0</v>
      </c>
      <c r="N96" s="17">
        <f t="shared" si="6"/>
        <v>0</v>
      </c>
      <c r="O96" s="17">
        <f t="shared" si="6"/>
        <v>0</v>
      </c>
      <c r="P96" s="79">
        <f t="shared" si="6"/>
        <v>0</v>
      </c>
      <c r="Q96" s="17">
        <f t="shared" si="6"/>
        <v>0</v>
      </c>
      <c r="R96" s="51"/>
      <c r="S96" s="51"/>
      <c r="T96" s="51"/>
    </row>
    <row r="97" spans="1:20" ht="15.75" thickBot="1" x14ac:dyDescent="0.3">
      <c r="A97" s="330" t="s">
        <v>18</v>
      </c>
      <c r="B97" s="331"/>
      <c r="C97" s="331"/>
      <c r="D97" s="25">
        <f>D96</f>
        <v>0</v>
      </c>
      <c r="E97" s="25">
        <f t="shared" ref="E97:Q97" si="7">E96</f>
        <v>0</v>
      </c>
      <c r="F97" s="25">
        <f t="shared" si="7"/>
        <v>0</v>
      </c>
      <c r="G97" s="25">
        <f t="shared" si="7"/>
        <v>0</v>
      </c>
      <c r="H97" s="25">
        <f t="shared" si="7"/>
        <v>0</v>
      </c>
      <c r="I97" s="25">
        <f t="shared" si="7"/>
        <v>0</v>
      </c>
      <c r="J97" s="25">
        <f t="shared" si="7"/>
        <v>0</v>
      </c>
      <c r="K97" s="25">
        <f t="shared" si="7"/>
        <v>0</v>
      </c>
      <c r="L97" s="25">
        <f t="shared" si="7"/>
        <v>0</v>
      </c>
      <c r="M97" s="25">
        <f t="shared" si="7"/>
        <v>0</v>
      </c>
      <c r="N97" s="25">
        <f t="shared" si="7"/>
        <v>0</v>
      </c>
      <c r="O97" s="25">
        <f t="shared" si="7"/>
        <v>0</v>
      </c>
      <c r="P97" s="86">
        <f t="shared" si="7"/>
        <v>0</v>
      </c>
      <c r="Q97" s="25">
        <f t="shared" si="7"/>
        <v>0</v>
      </c>
      <c r="R97" s="52"/>
      <c r="S97" s="52"/>
      <c r="T97" s="52"/>
    </row>
    <row r="99" spans="1:20" ht="18.75" x14ac:dyDescent="0.3">
      <c r="A99" s="337" t="s">
        <v>244</v>
      </c>
      <c r="B99" s="337"/>
      <c r="C99" s="337"/>
      <c r="D99" s="337"/>
      <c r="E99" s="337"/>
      <c r="F99" s="337"/>
      <c r="G99" s="337"/>
      <c r="H99" s="337"/>
      <c r="I99" s="337"/>
      <c r="J99" s="337"/>
      <c r="K99" s="337"/>
      <c r="L99" s="337"/>
      <c r="M99" s="337"/>
      <c r="N99" s="337"/>
      <c r="O99" s="337"/>
      <c r="P99" s="337"/>
      <c r="Q99" s="337"/>
    </row>
    <row r="100" spans="1:20" s="107" customFormat="1" x14ac:dyDescent="0.25">
      <c r="E100" s="108" t="s">
        <v>47</v>
      </c>
      <c r="F100" s="108" t="s">
        <v>48</v>
      </c>
      <c r="G100" s="108" t="s">
        <v>27</v>
      </c>
      <c r="H100" s="108" t="s">
        <v>28</v>
      </c>
      <c r="I100" s="108" t="s">
        <v>29</v>
      </c>
      <c r="J100" s="108" t="s">
        <v>30</v>
      </c>
      <c r="K100" s="108" t="s">
        <v>26</v>
      </c>
      <c r="L100" s="109" t="s">
        <v>31</v>
      </c>
      <c r="M100" s="109" t="s">
        <v>32</v>
      </c>
      <c r="N100" s="109" t="s">
        <v>33</v>
      </c>
      <c r="O100" s="109" t="s">
        <v>34</v>
      </c>
      <c r="P100" s="108" t="s">
        <v>35</v>
      </c>
      <c r="Q100" s="108"/>
    </row>
    <row r="101" spans="1:20" ht="45" x14ac:dyDescent="0.25">
      <c r="A101" s="18" t="s">
        <v>2</v>
      </c>
      <c r="B101" s="12" t="s">
        <v>1</v>
      </c>
      <c r="C101" s="12" t="s">
        <v>0</v>
      </c>
      <c r="D101" s="12" t="s">
        <v>3</v>
      </c>
      <c r="E101" s="38"/>
      <c r="F101" s="38"/>
      <c r="G101" s="38"/>
      <c r="H101" s="38"/>
      <c r="I101" s="12"/>
      <c r="J101" s="12"/>
      <c r="K101" s="75"/>
      <c r="L101" s="62"/>
      <c r="M101" s="62"/>
      <c r="N101" s="62"/>
      <c r="O101" s="58"/>
      <c r="P101" s="286" t="s">
        <v>348</v>
      </c>
      <c r="Q101" s="15" t="s">
        <v>25</v>
      </c>
    </row>
    <row r="102" spans="1:20" x14ac:dyDescent="0.25">
      <c r="A102" s="148">
        <v>1</v>
      </c>
      <c r="B102" s="98" t="s">
        <v>142</v>
      </c>
      <c r="C102" s="209" t="s">
        <v>176</v>
      </c>
      <c r="D102" s="100"/>
      <c r="E102" s="173">
        <v>0</v>
      </c>
      <c r="F102" s="170">
        <v>0</v>
      </c>
      <c r="G102" s="171">
        <v>0</v>
      </c>
      <c r="H102" s="171">
        <v>0</v>
      </c>
      <c r="I102" s="171">
        <v>0</v>
      </c>
      <c r="J102" s="171">
        <v>0</v>
      </c>
      <c r="K102" s="63">
        <v>0</v>
      </c>
      <c r="L102" s="63">
        <v>0</v>
      </c>
      <c r="M102" s="63">
        <v>0</v>
      </c>
      <c r="N102" s="63">
        <v>0</v>
      </c>
      <c r="O102" s="63">
        <v>0</v>
      </c>
      <c r="P102" s="157">
        <v>0</v>
      </c>
      <c r="Q102" s="13">
        <v>0</v>
      </c>
    </row>
    <row r="103" spans="1:20" x14ac:dyDescent="0.25">
      <c r="A103" s="345" t="s">
        <v>24</v>
      </c>
      <c r="B103" s="346"/>
      <c r="C103" s="346"/>
      <c r="D103" s="181">
        <f>SUM(D102:D102)</f>
        <v>0</v>
      </c>
      <c r="E103" s="208">
        <f>SUM(E102:E102)</f>
        <v>0</v>
      </c>
      <c r="F103" s="182">
        <f>SUM(F102:F102)</f>
        <v>0</v>
      </c>
      <c r="G103" s="183">
        <v>0</v>
      </c>
      <c r="H103" s="183">
        <v>0</v>
      </c>
      <c r="I103" s="200">
        <f t="shared" ref="I103:Q103" si="8">SUM(I102:I102)</f>
        <v>0</v>
      </c>
      <c r="J103" s="205"/>
      <c r="K103" s="240">
        <f t="shared" si="8"/>
        <v>0</v>
      </c>
      <c r="L103" s="240">
        <f t="shared" si="8"/>
        <v>0</v>
      </c>
      <c r="M103" s="240">
        <f t="shared" si="8"/>
        <v>0</v>
      </c>
      <c r="N103" s="240">
        <f t="shared" si="8"/>
        <v>0</v>
      </c>
      <c r="O103" s="59">
        <f t="shared" si="8"/>
        <v>0</v>
      </c>
      <c r="P103" s="205">
        <f t="shared" si="8"/>
        <v>0</v>
      </c>
      <c r="Q103" s="17">
        <f t="shared" si="8"/>
        <v>0</v>
      </c>
    </row>
    <row r="104" spans="1:20" x14ac:dyDescent="0.25">
      <c r="A104" s="237">
        <v>1</v>
      </c>
      <c r="B104" s="244" t="s">
        <v>192</v>
      </c>
      <c r="C104" s="282" t="s">
        <v>193</v>
      </c>
      <c r="D104" s="238">
        <v>5000</v>
      </c>
      <c r="E104" s="173">
        <v>0</v>
      </c>
      <c r="F104" s="170">
        <v>0</v>
      </c>
      <c r="G104" s="171">
        <v>0</v>
      </c>
      <c r="H104" s="171">
        <v>0</v>
      </c>
      <c r="I104" s="171">
        <v>0</v>
      </c>
      <c r="J104" s="171">
        <v>0</v>
      </c>
      <c r="K104" s="63">
        <v>0</v>
      </c>
      <c r="L104" s="63">
        <v>0</v>
      </c>
      <c r="M104" s="63">
        <v>0</v>
      </c>
      <c r="N104" s="63">
        <v>0</v>
      </c>
      <c r="O104" s="325">
        <v>0</v>
      </c>
      <c r="P104" s="157">
        <f>+D104</f>
        <v>5000</v>
      </c>
      <c r="Q104" s="63">
        <f>+P104</f>
        <v>5000</v>
      </c>
    </row>
    <row r="105" spans="1:20" x14ac:dyDescent="0.25">
      <c r="A105" s="237">
        <v>2</v>
      </c>
      <c r="B105" s="244" t="s">
        <v>194</v>
      </c>
      <c r="C105" s="282" t="s">
        <v>195</v>
      </c>
      <c r="D105" s="238">
        <v>5000</v>
      </c>
      <c r="E105" s="173">
        <v>0</v>
      </c>
      <c r="F105" s="170">
        <v>0</v>
      </c>
      <c r="G105" s="171">
        <v>0</v>
      </c>
      <c r="H105" s="171">
        <v>0</v>
      </c>
      <c r="I105" s="171">
        <v>0</v>
      </c>
      <c r="J105" s="171">
        <v>0</v>
      </c>
      <c r="K105" s="63">
        <v>0</v>
      </c>
      <c r="L105" s="63">
        <v>0</v>
      </c>
      <c r="M105" s="63">
        <v>0</v>
      </c>
      <c r="N105" s="63">
        <v>0</v>
      </c>
      <c r="O105" s="325">
        <v>0</v>
      </c>
      <c r="P105" s="157">
        <f t="shared" ref="P105:P109" si="9">+D105</f>
        <v>5000</v>
      </c>
      <c r="Q105" s="63">
        <f t="shared" ref="Q105:Q109" si="10">+P105</f>
        <v>5000</v>
      </c>
    </row>
    <row r="106" spans="1:20" x14ac:dyDescent="0.25">
      <c r="A106" s="237">
        <v>3</v>
      </c>
      <c r="B106" s="244" t="s">
        <v>196</v>
      </c>
      <c r="C106" s="282" t="s">
        <v>240</v>
      </c>
      <c r="D106" s="238">
        <v>5000</v>
      </c>
      <c r="E106" s="173">
        <v>0</v>
      </c>
      <c r="F106" s="170">
        <v>0</v>
      </c>
      <c r="G106" s="171">
        <v>0</v>
      </c>
      <c r="H106" s="171">
        <v>0</v>
      </c>
      <c r="I106" s="171">
        <v>0</v>
      </c>
      <c r="J106" s="171">
        <v>0</v>
      </c>
      <c r="K106" s="63">
        <v>0</v>
      </c>
      <c r="L106" s="63">
        <v>0</v>
      </c>
      <c r="M106" s="63">
        <v>0</v>
      </c>
      <c r="N106" s="63">
        <v>0</v>
      </c>
      <c r="O106" s="325">
        <v>0</v>
      </c>
      <c r="P106" s="157">
        <f t="shared" si="9"/>
        <v>5000</v>
      </c>
      <c r="Q106" s="63">
        <f t="shared" si="10"/>
        <v>5000</v>
      </c>
    </row>
    <row r="107" spans="1:20" x14ac:dyDescent="0.25">
      <c r="A107" s="237">
        <v>4</v>
      </c>
      <c r="B107" s="244" t="s">
        <v>343</v>
      </c>
      <c r="C107" s="324" t="s">
        <v>239</v>
      </c>
      <c r="D107" s="238">
        <v>60000</v>
      </c>
      <c r="E107" s="173">
        <v>0</v>
      </c>
      <c r="F107" s="170">
        <v>0</v>
      </c>
      <c r="G107" s="171">
        <v>0</v>
      </c>
      <c r="H107" s="171">
        <v>0</v>
      </c>
      <c r="I107" s="171">
        <v>0</v>
      </c>
      <c r="J107" s="171">
        <v>0</v>
      </c>
      <c r="K107" s="63">
        <v>0</v>
      </c>
      <c r="L107" s="63">
        <v>0</v>
      </c>
      <c r="M107" s="63">
        <v>0</v>
      </c>
      <c r="N107" s="63">
        <v>0</v>
      </c>
      <c r="O107" s="325">
        <v>0</v>
      </c>
      <c r="P107" s="157">
        <f t="shared" si="9"/>
        <v>60000</v>
      </c>
      <c r="Q107" s="63">
        <f t="shared" si="10"/>
        <v>60000</v>
      </c>
    </row>
    <row r="108" spans="1:20" x14ac:dyDescent="0.25">
      <c r="A108" s="237">
        <v>5</v>
      </c>
      <c r="B108" s="244" t="s">
        <v>344</v>
      </c>
      <c r="C108" s="324" t="s">
        <v>345</v>
      </c>
      <c r="D108" s="238">
        <v>85000</v>
      </c>
      <c r="E108" s="173">
        <v>0</v>
      </c>
      <c r="F108" s="170">
        <v>0</v>
      </c>
      <c r="G108" s="171">
        <v>0</v>
      </c>
      <c r="H108" s="171">
        <v>0</v>
      </c>
      <c r="I108" s="171">
        <v>0</v>
      </c>
      <c r="J108" s="171">
        <v>0</v>
      </c>
      <c r="K108" s="63">
        <v>0</v>
      </c>
      <c r="L108" s="63">
        <v>0</v>
      </c>
      <c r="M108" s="63">
        <v>0</v>
      </c>
      <c r="N108" s="63">
        <v>0</v>
      </c>
      <c r="O108" s="325">
        <v>0</v>
      </c>
      <c r="P108" s="157">
        <f t="shared" si="9"/>
        <v>85000</v>
      </c>
      <c r="Q108" s="63">
        <f t="shared" si="10"/>
        <v>85000</v>
      </c>
    </row>
    <row r="109" spans="1:20" x14ac:dyDescent="0.25">
      <c r="A109" s="237">
        <v>6</v>
      </c>
      <c r="B109" s="244" t="s">
        <v>346</v>
      </c>
      <c r="C109" s="324" t="s">
        <v>347</v>
      </c>
      <c r="D109" s="238">
        <v>90000</v>
      </c>
      <c r="E109" s="173">
        <v>0</v>
      </c>
      <c r="F109" s="170">
        <v>0</v>
      </c>
      <c r="G109" s="171">
        <v>0</v>
      </c>
      <c r="H109" s="171">
        <v>0</v>
      </c>
      <c r="I109" s="171">
        <v>0</v>
      </c>
      <c r="J109" s="171">
        <v>0</v>
      </c>
      <c r="K109" s="63">
        <v>0</v>
      </c>
      <c r="L109" s="63">
        <v>0</v>
      </c>
      <c r="M109" s="63">
        <v>0</v>
      </c>
      <c r="N109" s="63">
        <v>0</v>
      </c>
      <c r="O109" s="325">
        <v>0</v>
      </c>
      <c r="P109" s="157">
        <f t="shared" si="9"/>
        <v>90000</v>
      </c>
      <c r="Q109" s="63">
        <f t="shared" si="10"/>
        <v>90000</v>
      </c>
    </row>
    <row r="110" spans="1:20" ht="15.75" thickBot="1" x14ac:dyDescent="0.3">
      <c r="A110" s="345" t="s">
        <v>6</v>
      </c>
      <c r="B110" s="346"/>
      <c r="C110" s="346"/>
      <c r="D110" s="174">
        <f>SUM(D104:D109)</f>
        <v>250000</v>
      </c>
      <c r="E110" s="174">
        <v>0</v>
      </c>
      <c r="F110" s="174">
        <v>0</v>
      </c>
      <c r="G110" s="175">
        <v>0</v>
      </c>
      <c r="H110" s="174">
        <v>0</v>
      </c>
      <c r="I110" s="175">
        <v>0</v>
      </c>
      <c r="J110" s="175">
        <v>0</v>
      </c>
      <c r="K110" s="65">
        <v>0</v>
      </c>
      <c r="L110" s="65">
        <v>0</v>
      </c>
      <c r="M110" s="65">
        <f>SUM(M104:M109)</f>
        <v>0</v>
      </c>
      <c r="N110" s="65">
        <f>SUM(N104:N109)</f>
        <v>0</v>
      </c>
      <c r="O110" s="65">
        <f>SUM(O104:O109)</f>
        <v>0</v>
      </c>
      <c r="P110" s="210">
        <f>SUM(P104:P109)</f>
        <v>250000</v>
      </c>
      <c r="Q110" s="53">
        <f>SUM(Q104:Q109)</f>
        <v>250000</v>
      </c>
    </row>
    <row r="111" spans="1:20" ht="15.75" thickBot="1" x14ac:dyDescent="0.3">
      <c r="A111" s="347" t="s">
        <v>18</v>
      </c>
      <c r="B111" s="347"/>
      <c r="C111" s="347"/>
      <c r="D111" s="177">
        <f>D103+D110</f>
        <v>250000</v>
      </c>
      <c r="E111" s="177">
        <f>E103+E110</f>
        <v>0</v>
      </c>
      <c r="F111" s="177">
        <f>F103+F110</f>
        <v>0</v>
      </c>
      <c r="G111" s="178">
        <f>G110+G103</f>
        <v>0</v>
      </c>
      <c r="H111" s="177">
        <f>H103</f>
        <v>0</v>
      </c>
      <c r="I111" s="178">
        <f>I103+I110</f>
        <v>0</v>
      </c>
      <c r="J111" s="178">
        <f>J103+J110</f>
        <v>0</v>
      </c>
      <c r="K111" s="178">
        <f>K103+K110</f>
        <v>0</v>
      </c>
      <c r="L111" s="178">
        <f>L103+L110</f>
        <v>0</v>
      </c>
      <c r="M111" s="61">
        <f>+M110</f>
        <v>0</v>
      </c>
      <c r="N111" s="61">
        <f>+N110</f>
        <v>0</v>
      </c>
      <c r="O111" s="61">
        <f>+O110</f>
        <v>0</v>
      </c>
      <c r="P111" s="245">
        <f>+P110</f>
        <v>250000</v>
      </c>
      <c r="Q111" s="25">
        <v>110</v>
      </c>
    </row>
    <row r="112" spans="1:20" x14ac:dyDescent="0.25">
      <c r="H112" s="152"/>
    </row>
    <row r="113" spans="1:17" ht="18.75" x14ac:dyDescent="0.3">
      <c r="A113" s="341" t="s">
        <v>245</v>
      </c>
      <c r="B113" s="341"/>
      <c r="C113" s="341"/>
      <c r="D113" s="341"/>
      <c r="E113" s="341"/>
      <c r="F113" s="341"/>
      <c r="G113" s="341"/>
      <c r="H113" s="341"/>
      <c r="I113" s="341"/>
      <c r="J113" s="341"/>
      <c r="K113" s="341"/>
      <c r="L113" s="341"/>
      <c r="M113" s="341"/>
      <c r="N113" s="341"/>
      <c r="O113" s="341"/>
      <c r="P113" s="341"/>
      <c r="Q113" s="341"/>
    </row>
    <row r="114" spans="1:17" s="107" customFormat="1" ht="15.75" thickBot="1" x14ac:dyDescent="0.3">
      <c r="E114" s="108" t="s">
        <v>47</v>
      </c>
      <c r="F114" s="108" t="s">
        <v>48</v>
      </c>
      <c r="G114" s="108" t="s">
        <v>27</v>
      </c>
      <c r="H114" s="108" t="s">
        <v>28</v>
      </c>
      <c r="I114" s="108" t="s">
        <v>29</v>
      </c>
      <c r="J114" s="109" t="s">
        <v>30</v>
      </c>
      <c r="K114" s="108" t="s">
        <v>26</v>
      </c>
      <c r="L114" s="108" t="s">
        <v>31</v>
      </c>
      <c r="M114" s="108" t="s">
        <v>32</v>
      </c>
      <c r="N114" s="108" t="s">
        <v>33</v>
      </c>
      <c r="O114" s="108" t="s">
        <v>34</v>
      </c>
      <c r="P114" s="110" t="s">
        <v>35</v>
      </c>
      <c r="Q114" s="108"/>
    </row>
    <row r="115" spans="1:17" ht="45" x14ac:dyDescent="0.25">
      <c r="A115" s="28" t="s">
        <v>2</v>
      </c>
      <c r="B115" s="29" t="s">
        <v>20</v>
      </c>
      <c r="C115" s="30" t="s">
        <v>0</v>
      </c>
      <c r="D115" s="30" t="s">
        <v>3</v>
      </c>
      <c r="E115" s="38"/>
      <c r="F115" s="62"/>
      <c r="G115" s="38"/>
      <c r="H115" s="38"/>
      <c r="I115" s="38"/>
      <c r="J115" s="58"/>
      <c r="K115" s="41"/>
      <c r="L115" s="41"/>
      <c r="M115" s="41"/>
      <c r="N115" s="41"/>
      <c r="O115" s="41"/>
      <c r="P115" s="77"/>
      <c r="Q115" s="15" t="s">
        <v>25</v>
      </c>
    </row>
    <row r="116" spans="1:17" x14ac:dyDescent="0.25">
      <c r="A116" s="31"/>
      <c r="B116" s="32"/>
      <c r="C116" s="33"/>
      <c r="D116" s="68">
        <v>0</v>
      </c>
      <c r="E116" s="68">
        <v>0</v>
      </c>
      <c r="F116" s="69">
        <v>0</v>
      </c>
      <c r="G116" s="68">
        <v>0</v>
      </c>
      <c r="H116" s="68">
        <v>0</v>
      </c>
      <c r="I116" s="68">
        <v>0</v>
      </c>
      <c r="J116" s="68">
        <v>0</v>
      </c>
      <c r="K116" s="69">
        <v>0</v>
      </c>
      <c r="L116" s="69">
        <v>0</v>
      </c>
      <c r="M116" s="68">
        <v>0</v>
      </c>
      <c r="N116" s="69">
        <v>0</v>
      </c>
      <c r="O116" s="69">
        <v>0</v>
      </c>
      <c r="P116" s="102">
        <v>0</v>
      </c>
      <c r="Q116" s="69">
        <v>0</v>
      </c>
    </row>
    <row r="117" spans="1:17" x14ac:dyDescent="0.25">
      <c r="A117" s="31"/>
      <c r="B117" s="32"/>
      <c r="C117" s="33"/>
      <c r="D117" s="72">
        <v>0</v>
      </c>
      <c r="E117" s="72">
        <v>0</v>
      </c>
      <c r="F117" s="73">
        <v>0</v>
      </c>
      <c r="G117" s="72">
        <v>0</v>
      </c>
      <c r="H117" s="72">
        <v>0</v>
      </c>
      <c r="I117" s="72">
        <v>0</v>
      </c>
      <c r="J117" s="72">
        <v>0</v>
      </c>
      <c r="K117" s="73">
        <v>0</v>
      </c>
      <c r="L117" s="73">
        <v>0</v>
      </c>
      <c r="M117" s="72">
        <v>0</v>
      </c>
      <c r="N117" s="73">
        <v>0</v>
      </c>
      <c r="O117" s="73">
        <v>0</v>
      </c>
      <c r="P117" s="104">
        <v>0</v>
      </c>
      <c r="Q117" s="73">
        <v>0</v>
      </c>
    </row>
    <row r="118" spans="1:17" ht="15.75" thickBot="1" x14ac:dyDescent="0.3">
      <c r="A118" s="34"/>
      <c r="B118" s="35"/>
      <c r="C118" s="36" t="s">
        <v>43</v>
      </c>
      <c r="D118" s="70">
        <f>SUM(D117:D117)</f>
        <v>0</v>
      </c>
      <c r="E118" s="70">
        <v>0</v>
      </c>
      <c r="F118" s="71">
        <v>0</v>
      </c>
      <c r="G118" s="70">
        <v>0</v>
      </c>
      <c r="H118" s="70">
        <v>0</v>
      </c>
      <c r="I118" s="70">
        <v>0</v>
      </c>
      <c r="J118" s="70">
        <v>0</v>
      </c>
      <c r="K118" s="71">
        <v>0</v>
      </c>
      <c r="L118" s="71">
        <v>0</v>
      </c>
      <c r="M118" s="70">
        <v>0</v>
      </c>
      <c r="N118" s="71">
        <v>0</v>
      </c>
      <c r="O118" s="71">
        <v>0</v>
      </c>
      <c r="P118" s="103">
        <v>0</v>
      </c>
      <c r="Q118" s="71">
        <v>0</v>
      </c>
    </row>
    <row r="119" spans="1:17" ht="16.5" thickTop="1" thickBot="1" x14ac:dyDescent="0.3">
      <c r="A119" s="332" t="s">
        <v>18</v>
      </c>
      <c r="B119" s="333"/>
      <c r="C119" s="333"/>
      <c r="D119" s="37">
        <f>SUM(D116:D118)</f>
        <v>0</v>
      </c>
      <c r="E119" s="37">
        <f t="shared" ref="E119:Q119" si="11">SUM(E116:E118)</f>
        <v>0</v>
      </c>
      <c r="F119" s="37">
        <f t="shared" si="11"/>
        <v>0</v>
      </c>
      <c r="G119" s="37">
        <f t="shared" si="11"/>
        <v>0</v>
      </c>
      <c r="H119" s="37">
        <f t="shared" si="11"/>
        <v>0</v>
      </c>
      <c r="I119" s="37">
        <f t="shared" si="11"/>
        <v>0</v>
      </c>
      <c r="J119" s="37">
        <f t="shared" si="11"/>
        <v>0</v>
      </c>
      <c r="K119" s="37">
        <f t="shared" si="11"/>
        <v>0</v>
      </c>
      <c r="L119" s="37">
        <f t="shared" si="11"/>
        <v>0</v>
      </c>
      <c r="M119" s="37">
        <f t="shared" si="11"/>
        <v>0</v>
      </c>
      <c r="N119" s="37">
        <f t="shared" si="11"/>
        <v>0</v>
      </c>
      <c r="O119" s="37">
        <f t="shared" si="11"/>
        <v>0</v>
      </c>
      <c r="P119" s="94">
        <f t="shared" si="11"/>
        <v>0</v>
      </c>
      <c r="Q119" s="37">
        <f t="shared" si="11"/>
        <v>0</v>
      </c>
    </row>
    <row r="122" spans="1:17" ht="21" x14ac:dyDescent="0.35">
      <c r="A122" s="334" t="s">
        <v>246</v>
      </c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</row>
    <row r="123" spans="1:17" s="107" customFormat="1" ht="15.75" thickBot="1" x14ac:dyDescent="0.3">
      <c r="E123" s="108" t="s">
        <v>47</v>
      </c>
      <c r="F123" s="108" t="s">
        <v>48</v>
      </c>
      <c r="G123" s="108" t="s">
        <v>27</v>
      </c>
      <c r="H123" s="108" t="s">
        <v>28</v>
      </c>
      <c r="I123" s="108" t="s">
        <v>29</v>
      </c>
      <c r="J123" s="108" t="s">
        <v>30</v>
      </c>
      <c r="K123" s="108" t="s">
        <v>26</v>
      </c>
      <c r="L123" s="108" t="s">
        <v>31</v>
      </c>
      <c r="M123" s="108" t="s">
        <v>32</v>
      </c>
      <c r="N123" s="108" t="s">
        <v>33</v>
      </c>
      <c r="O123" s="108" t="s">
        <v>34</v>
      </c>
      <c r="P123" s="110" t="s">
        <v>35</v>
      </c>
      <c r="Q123" s="108"/>
    </row>
    <row r="124" spans="1:17" ht="45" x14ac:dyDescent="0.25">
      <c r="A124" s="18" t="s">
        <v>46</v>
      </c>
      <c r="B124" s="12" t="s">
        <v>1</v>
      </c>
      <c r="C124" s="12" t="s">
        <v>0</v>
      </c>
      <c r="D124" s="5" t="s">
        <v>3</v>
      </c>
      <c r="E124" s="12"/>
      <c r="F124" s="12"/>
      <c r="G124" s="12"/>
      <c r="H124" s="12"/>
      <c r="I124" s="75"/>
      <c r="J124" s="166"/>
      <c r="K124" s="12"/>
      <c r="L124" s="12"/>
      <c r="M124" s="12"/>
      <c r="N124" s="12"/>
      <c r="O124" s="12"/>
      <c r="P124" s="95"/>
      <c r="Q124" s="12" t="s">
        <v>10</v>
      </c>
    </row>
    <row r="125" spans="1:17" x14ac:dyDescent="0.25">
      <c r="A125" s="148">
        <v>1</v>
      </c>
      <c r="B125" s="161"/>
      <c r="C125" s="162"/>
      <c r="D125" s="163"/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84">
        <v>0</v>
      </c>
      <c r="Q125" s="4">
        <v>0</v>
      </c>
    </row>
    <row r="126" spans="1:17" x14ac:dyDescent="0.25">
      <c r="A126" s="148">
        <v>2</v>
      </c>
      <c r="B126" s="161"/>
      <c r="C126" s="162"/>
      <c r="D126" s="164"/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84">
        <v>0</v>
      </c>
      <c r="Q126" s="4">
        <v>0</v>
      </c>
    </row>
    <row r="127" spans="1:17" x14ac:dyDescent="0.25">
      <c r="A127" s="148">
        <v>3</v>
      </c>
      <c r="B127" s="161"/>
      <c r="C127" s="162"/>
      <c r="D127" s="164"/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84">
        <v>0</v>
      </c>
      <c r="Q127" s="4">
        <v>0</v>
      </c>
    </row>
    <row r="128" spans="1:17" x14ac:dyDescent="0.25">
      <c r="A128" s="148">
        <v>4</v>
      </c>
      <c r="B128" s="161"/>
      <c r="C128" s="162"/>
      <c r="D128" s="164"/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84">
        <v>0</v>
      </c>
      <c r="Q128" s="4">
        <v>0</v>
      </c>
    </row>
    <row r="129" spans="1:17" x14ac:dyDescent="0.25">
      <c r="A129" s="148">
        <v>5</v>
      </c>
      <c r="B129" s="161"/>
      <c r="C129" s="162"/>
      <c r="D129" s="164"/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84">
        <v>0</v>
      </c>
      <c r="Q129" s="4">
        <v>0</v>
      </c>
    </row>
    <row r="130" spans="1:17" x14ac:dyDescent="0.25">
      <c r="A130" s="148">
        <v>6</v>
      </c>
      <c r="B130" s="161"/>
      <c r="C130" s="162"/>
      <c r="D130" s="164"/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84">
        <v>0</v>
      </c>
      <c r="Q130" s="4">
        <v>0</v>
      </c>
    </row>
    <row r="131" spans="1:17" ht="15.75" thickBot="1" x14ac:dyDescent="0.3">
      <c r="A131" s="335" t="s">
        <v>6</v>
      </c>
      <c r="B131" s="336"/>
      <c r="C131" s="336"/>
      <c r="D131" s="16">
        <f>SUM(D125:D130)</f>
        <v>0</v>
      </c>
      <c r="E131" s="66">
        <v>0</v>
      </c>
      <c r="F131" s="66">
        <v>0</v>
      </c>
      <c r="G131" s="66">
        <v>0</v>
      </c>
      <c r="H131" s="66">
        <v>0</v>
      </c>
      <c r="I131" s="66">
        <f>SUM(I125:I130)</f>
        <v>0</v>
      </c>
      <c r="J131" s="214">
        <f>SUM(J125:J130)</f>
        <v>0</v>
      </c>
      <c r="K131" s="66">
        <v>0</v>
      </c>
      <c r="L131" s="66">
        <f>SUM(L125:L130)</f>
        <v>0</v>
      </c>
      <c r="M131" s="66">
        <v>0</v>
      </c>
      <c r="N131" s="66">
        <v>0</v>
      </c>
      <c r="O131" s="66">
        <v>0</v>
      </c>
      <c r="P131" s="96">
        <v>0</v>
      </c>
      <c r="Q131" s="66">
        <v>0</v>
      </c>
    </row>
  </sheetData>
  <mergeCells count="16">
    <mergeCell ref="A113:Q113"/>
    <mergeCell ref="A119:C119"/>
    <mergeCell ref="A122:Q122"/>
    <mergeCell ref="A131:C131"/>
    <mergeCell ref="A96:C96"/>
    <mergeCell ref="A97:C97"/>
    <mergeCell ref="A99:Q99"/>
    <mergeCell ref="A103:C103"/>
    <mergeCell ref="A110:C110"/>
    <mergeCell ref="A111:C111"/>
    <mergeCell ref="A91:Q91"/>
    <mergeCell ref="A88:C88"/>
    <mergeCell ref="A89:C89"/>
    <mergeCell ref="A2:Q2"/>
    <mergeCell ref="A6:C6"/>
    <mergeCell ref="A8:C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topLeftCell="A4" workbookViewId="0">
      <selection activeCell="G14" sqref="G14"/>
    </sheetView>
  </sheetViews>
  <sheetFormatPr baseColWidth="10" defaultRowHeight="15" x14ac:dyDescent="0.25"/>
  <cols>
    <col min="1" max="1" width="4.140625" customWidth="1"/>
    <col min="2" max="2" width="12.42578125" customWidth="1"/>
    <col min="3" max="3" width="43.42578125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3" customWidth="1"/>
  </cols>
  <sheetData>
    <row r="2" spans="1:20" ht="21" x14ac:dyDescent="0.35">
      <c r="A2" s="326" t="s">
        <v>19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20" x14ac:dyDescent="0.25">
      <c r="E3" s="42" t="s">
        <v>47</v>
      </c>
      <c r="F3" s="76" t="s">
        <v>48</v>
      </c>
      <c r="G3" s="42" t="s">
        <v>27</v>
      </c>
      <c r="H3" s="42" t="s">
        <v>28</v>
      </c>
      <c r="I3" s="42" t="s">
        <v>29</v>
      </c>
      <c r="J3" s="42" t="s">
        <v>30</v>
      </c>
      <c r="K3" s="42" t="s">
        <v>26</v>
      </c>
      <c r="L3" s="57" t="s">
        <v>31</v>
      </c>
      <c r="M3" s="42" t="s">
        <v>32</v>
      </c>
      <c r="N3" s="42" t="s">
        <v>33</v>
      </c>
      <c r="O3" s="42" t="s">
        <v>34</v>
      </c>
      <c r="P3" s="42" t="s">
        <v>35</v>
      </c>
      <c r="Q3" s="42"/>
    </row>
    <row r="4" spans="1:20" ht="45" x14ac:dyDescent="0.25">
      <c r="A4" s="18" t="s">
        <v>2</v>
      </c>
      <c r="B4" s="12" t="s">
        <v>1</v>
      </c>
      <c r="C4" s="12" t="s">
        <v>0</v>
      </c>
      <c r="D4" s="12" t="s">
        <v>3</v>
      </c>
      <c r="E4" s="41" t="s">
        <v>37</v>
      </c>
      <c r="F4" s="77" t="s">
        <v>36</v>
      </c>
      <c r="G4" s="41" t="s">
        <v>38</v>
      </c>
      <c r="H4" s="41" t="s">
        <v>13</v>
      </c>
      <c r="I4" s="41" t="s">
        <v>14</v>
      </c>
      <c r="J4" s="41" t="s">
        <v>15</v>
      </c>
      <c r="K4" s="41" t="s">
        <v>39</v>
      </c>
      <c r="L4" s="58" t="s">
        <v>40</v>
      </c>
      <c r="M4" s="41" t="s">
        <v>17</v>
      </c>
      <c r="N4" s="41" t="s">
        <v>41</v>
      </c>
      <c r="O4" s="41" t="s">
        <v>49</v>
      </c>
      <c r="P4" s="41" t="s">
        <v>50</v>
      </c>
      <c r="Q4" s="15" t="s">
        <v>10</v>
      </c>
    </row>
    <row r="5" spans="1:20" ht="15.75" thickBot="1" x14ac:dyDescent="0.3">
      <c r="A5" s="6"/>
      <c r="B5" s="6"/>
      <c r="C5" s="8"/>
      <c r="D5" s="10">
        <v>0</v>
      </c>
      <c r="E5" s="10">
        <v>0</v>
      </c>
      <c r="F5" s="78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27">
        <v>0</v>
      </c>
      <c r="M5" s="13">
        <v>0</v>
      </c>
      <c r="N5" s="13">
        <v>0</v>
      </c>
      <c r="O5" s="13">
        <v>0</v>
      </c>
      <c r="P5" s="13">
        <v>0</v>
      </c>
      <c r="Q5" s="13">
        <f>SUM(G5:P5)</f>
        <v>0</v>
      </c>
    </row>
    <row r="6" spans="1:20" ht="15.75" thickBot="1" x14ac:dyDescent="0.3">
      <c r="A6" s="327" t="s">
        <v>4</v>
      </c>
      <c r="B6" s="328"/>
      <c r="C6" s="328"/>
      <c r="D6" s="66">
        <f t="shared" ref="D6:P6" si="0">SUM(D5)</f>
        <v>0</v>
      </c>
      <c r="E6" s="17">
        <v>0</v>
      </c>
      <c r="F6" s="79"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  <c r="L6" s="59">
        <f t="shared" si="0"/>
        <v>0</v>
      </c>
      <c r="M6" s="17">
        <f t="shared" si="0"/>
        <v>0</v>
      </c>
      <c r="N6" s="17">
        <f t="shared" si="0"/>
        <v>0</v>
      </c>
      <c r="O6" s="17">
        <f t="shared" si="0"/>
        <v>0</v>
      </c>
      <c r="P6" s="17">
        <f t="shared" si="0"/>
        <v>0</v>
      </c>
      <c r="Q6" s="14">
        <f>Q5</f>
        <v>0</v>
      </c>
    </row>
    <row r="7" spans="1:20" ht="15.75" thickBot="1" x14ac:dyDescent="0.3">
      <c r="A7" s="6"/>
      <c r="B7" s="6"/>
      <c r="C7" s="7"/>
      <c r="D7" s="10">
        <v>0</v>
      </c>
      <c r="E7" s="10">
        <v>0</v>
      </c>
      <c r="F7" s="78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f t="shared" ref="Q7" si="1">SUM(G7:P7)</f>
        <v>0</v>
      </c>
    </row>
    <row r="8" spans="1:20" ht="15.75" thickBot="1" x14ac:dyDescent="0.3">
      <c r="A8" s="327" t="s">
        <v>5</v>
      </c>
      <c r="B8" s="328"/>
      <c r="C8" s="328"/>
      <c r="D8" s="66">
        <f>SUM(D7:D7)</f>
        <v>0</v>
      </c>
      <c r="E8" s="17">
        <v>0</v>
      </c>
      <c r="F8" s="79">
        <v>0</v>
      </c>
      <c r="G8" s="17">
        <f t="shared" ref="G8:Q8" si="2">SUM(G7:G7)</f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59">
        <f t="shared" si="2"/>
        <v>0</v>
      </c>
      <c r="M8" s="17">
        <f t="shared" si="2"/>
        <v>0</v>
      </c>
      <c r="N8" s="17">
        <f t="shared" si="2"/>
        <v>0</v>
      </c>
      <c r="O8" s="17">
        <f t="shared" si="2"/>
        <v>0</v>
      </c>
      <c r="P8" s="17">
        <f t="shared" si="2"/>
        <v>0</v>
      </c>
      <c r="Q8" s="17">
        <f t="shared" si="2"/>
        <v>0</v>
      </c>
    </row>
    <row r="9" spans="1:20" ht="15.75" thickBot="1" x14ac:dyDescent="0.3">
      <c r="A9" s="3"/>
      <c r="B9" s="3"/>
      <c r="C9" s="20"/>
      <c r="D9" s="4">
        <v>0</v>
      </c>
      <c r="E9" s="10">
        <v>0</v>
      </c>
      <c r="F9" s="78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3">
        <f t="shared" ref="Q9" si="3">SUM(G9:P9)</f>
        <v>0</v>
      </c>
    </row>
    <row r="10" spans="1:20" ht="15.75" thickBot="1" x14ac:dyDescent="0.3">
      <c r="A10" s="327" t="s">
        <v>6</v>
      </c>
      <c r="B10" s="328"/>
      <c r="C10" s="329"/>
      <c r="D10" s="21">
        <f>SUM(D9:D9)</f>
        <v>0</v>
      </c>
      <c r="E10" s="21">
        <v>0</v>
      </c>
      <c r="F10" s="80">
        <v>0</v>
      </c>
      <c r="G10" s="22">
        <f t="shared" ref="G10:Q10" si="4">SUM(G9:G9)</f>
        <v>0</v>
      </c>
      <c r="H10" s="23">
        <f t="shared" si="4"/>
        <v>0</v>
      </c>
      <c r="I10" s="22">
        <f t="shared" si="4"/>
        <v>0</v>
      </c>
      <c r="J10" s="39">
        <f t="shared" si="4"/>
        <v>0</v>
      </c>
      <c r="K10" s="40">
        <f t="shared" si="4"/>
        <v>0</v>
      </c>
      <c r="L10" s="60">
        <f t="shared" si="4"/>
        <v>0</v>
      </c>
      <c r="M10" s="22">
        <f t="shared" si="4"/>
        <v>0</v>
      </c>
      <c r="N10" s="22">
        <f t="shared" si="4"/>
        <v>0</v>
      </c>
      <c r="O10" s="22">
        <f t="shared" si="4"/>
        <v>0</v>
      </c>
      <c r="P10" s="22">
        <f t="shared" si="4"/>
        <v>0</v>
      </c>
      <c r="Q10" s="22">
        <f t="shared" si="4"/>
        <v>0</v>
      </c>
    </row>
    <row r="11" spans="1:20" ht="15.75" thickBot="1" x14ac:dyDescent="0.3">
      <c r="A11" s="330" t="s">
        <v>18</v>
      </c>
      <c r="B11" s="331"/>
      <c r="C11" s="331"/>
      <c r="D11" s="24">
        <f>D6+D8+D10</f>
        <v>0</v>
      </c>
      <c r="E11" s="24">
        <v>0</v>
      </c>
      <c r="F11" s="81">
        <v>0</v>
      </c>
      <c r="G11" s="24">
        <f t="shared" ref="G11:Q11" si="5">G6+G8+G10</f>
        <v>0</v>
      </c>
      <c r="H11" s="25">
        <f t="shared" si="5"/>
        <v>0</v>
      </c>
      <c r="I11" s="24">
        <f t="shared" si="5"/>
        <v>0</v>
      </c>
      <c r="J11" s="25">
        <f t="shared" si="5"/>
        <v>0</v>
      </c>
      <c r="K11" s="24">
        <f t="shared" si="5"/>
        <v>0</v>
      </c>
      <c r="L11" s="61">
        <f t="shared" si="5"/>
        <v>0</v>
      </c>
      <c r="M11" s="24">
        <f t="shared" si="5"/>
        <v>0</v>
      </c>
      <c r="N11" s="24">
        <f t="shared" si="5"/>
        <v>0</v>
      </c>
      <c r="O11" s="25">
        <f t="shared" si="5"/>
        <v>0</v>
      </c>
      <c r="P11" s="24">
        <f t="shared" si="5"/>
        <v>0</v>
      </c>
      <c r="Q11" s="26">
        <f t="shared" si="5"/>
        <v>0</v>
      </c>
    </row>
    <row r="12" spans="1:20" x14ac:dyDescent="0.25">
      <c r="D12" s="1"/>
    </row>
    <row r="13" spans="1:20" ht="21" x14ac:dyDescent="0.35">
      <c r="A13" s="326" t="s">
        <v>21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</row>
    <row r="14" spans="1:20" x14ac:dyDescent="0.25">
      <c r="E14" s="42" t="s">
        <v>47</v>
      </c>
      <c r="F14" s="76" t="s">
        <v>48</v>
      </c>
      <c r="G14" s="42" t="s">
        <v>27</v>
      </c>
      <c r="H14" s="42" t="s">
        <v>28</v>
      </c>
      <c r="I14" s="42" t="s">
        <v>29</v>
      </c>
      <c r="J14" s="42" t="s">
        <v>30</v>
      </c>
      <c r="K14" s="42" t="s">
        <v>26</v>
      </c>
      <c r="L14" s="57" t="s">
        <v>31</v>
      </c>
      <c r="M14" s="42" t="s">
        <v>32</v>
      </c>
      <c r="N14" s="42" t="s">
        <v>33</v>
      </c>
      <c r="O14" s="42" t="s">
        <v>34</v>
      </c>
      <c r="P14" s="42" t="s">
        <v>35</v>
      </c>
      <c r="Q14" s="42"/>
      <c r="R14" s="47"/>
      <c r="S14" s="47"/>
      <c r="T14" s="47"/>
    </row>
    <row r="15" spans="1:20" ht="45" x14ac:dyDescent="0.25">
      <c r="A15" s="18" t="s">
        <v>2</v>
      </c>
      <c r="B15" s="12" t="s">
        <v>1</v>
      </c>
      <c r="C15" s="12" t="s">
        <v>0</v>
      </c>
      <c r="D15" s="12" t="s">
        <v>3</v>
      </c>
      <c r="E15" s="38" t="s">
        <v>37</v>
      </c>
      <c r="F15" s="82" t="s">
        <v>36</v>
      </c>
      <c r="G15" s="62" t="s">
        <v>38</v>
      </c>
      <c r="H15" s="38" t="s">
        <v>13</v>
      </c>
      <c r="I15" s="38" t="s">
        <v>14</v>
      </c>
      <c r="J15" s="38" t="s">
        <v>15</v>
      </c>
      <c r="K15" s="38" t="s">
        <v>39</v>
      </c>
      <c r="L15" s="58" t="s">
        <v>40</v>
      </c>
      <c r="M15" s="41" t="s">
        <v>17</v>
      </c>
      <c r="N15" s="41" t="s">
        <v>41</v>
      </c>
      <c r="O15" s="41" t="s">
        <v>49</v>
      </c>
      <c r="P15" s="41" t="s">
        <v>50</v>
      </c>
      <c r="Q15" s="15" t="s">
        <v>25</v>
      </c>
      <c r="R15" s="48"/>
      <c r="S15" s="48"/>
      <c r="T15" s="49"/>
    </row>
    <row r="16" spans="1:20" x14ac:dyDescent="0.25">
      <c r="A16" s="43"/>
      <c r="B16" s="43"/>
      <c r="C16" s="44"/>
      <c r="D16" s="45">
        <v>0</v>
      </c>
      <c r="E16" s="45">
        <v>0</v>
      </c>
      <c r="F16" s="83">
        <v>0</v>
      </c>
      <c r="G16" s="45">
        <v>0</v>
      </c>
      <c r="H16" s="45">
        <v>0</v>
      </c>
      <c r="I16" s="45">
        <v>0</v>
      </c>
      <c r="J16" s="46">
        <v>0</v>
      </c>
      <c r="K16" s="46">
        <v>0</v>
      </c>
      <c r="L16" s="63">
        <v>0</v>
      </c>
      <c r="M16" s="46">
        <v>0</v>
      </c>
      <c r="N16" s="46">
        <v>0</v>
      </c>
      <c r="O16" s="46">
        <v>0</v>
      </c>
      <c r="P16" s="46">
        <v>0</v>
      </c>
      <c r="Q16" s="13">
        <f>SUM(J16:P16)</f>
        <v>0</v>
      </c>
      <c r="R16" s="50"/>
      <c r="S16" s="50"/>
      <c r="T16" s="50"/>
    </row>
    <row r="17" spans="1:20" x14ac:dyDescent="0.25">
      <c r="A17" s="3"/>
      <c r="B17" s="3"/>
      <c r="C17" s="2"/>
      <c r="D17" s="11">
        <v>0</v>
      </c>
      <c r="E17" s="11">
        <v>0</v>
      </c>
      <c r="F17" s="84">
        <v>0</v>
      </c>
      <c r="G17" s="11">
        <v>0</v>
      </c>
      <c r="H17" s="11">
        <v>0</v>
      </c>
      <c r="I17" s="11">
        <v>0</v>
      </c>
      <c r="J17" s="13">
        <v>0</v>
      </c>
      <c r="K17" s="13">
        <v>0</v>
      </c>
      <c r="L17" s="27">
        <v>0</v>
      </c>
      <c r="M17" s="13">
        <v>0</v>
      </c>
      <c r="N17" s="13">
        <v>0</v>
      </c>
      <c r="O17" s="13">
        <v>0</v>
      </c>
      <c r="P17" s="13">
        <v>0</v>
      </c>
      <c r="Q17" s="13">
        <f>SUM(J17:P17)</f>
        <v>0</v>
      </c>
      <c r="R17" s="50"/>
      <c r="S17" s="50"/>
      <c r="T17" s="50"/>
    </row>
    <row r="18" spans="1:20" ht="15.75" thickBot="1" x14ac:dyDescent="0.3">
      <c r="A18" s="335" t="s">
        <v>6</v>
      </c>
      <c r="B18" s="336"/>
      <c r="C18" s="336"/>
      <c r="D18" s="16">
        <f t="shared" ref="D18:Q18" si="6">SUM(D16:D17)</f>
        <v>0</v>
      </c>
      <c r="E18" s="16">
        <f t="shared" si="6"/>
        <v>0</v>
      </c>
      <c r="F18" s="85">
        <f t="shared" si="6"/>
        <v>0</v>
      </c>
      <c r="G18" s="16">
        <f t="shared" si="6"/>
        <v>0</v>
      </c>
      <c r="H18" s="16">
        <f t="shared" si="6"/>
        <v>0</v>
      </c>
      <c r="I18" s="16">
        <f t="shared" si="6"/>
        <v>0</v>
      </c>
      <c r="J18" s="17">
        <f t="shared" si="6"/>
        <v>0</v>
      </c>
      <c r="K18" s="19">
        <f t="shared" si="6"/>
        <v>0</v>
      </c>
      <c r="L18" s="59">
        <f t="shared" si="6"/>
        <v>0</v>
      </c>
      <c r="M18" s="17">
        <f t="shared" si="6"/>
        <v>0</v>
      </c>
      <c r="N18" s="17">
        <f t="shared" si="6"/>
        <v>0</v>
      </c>
      <c r="O18" s="17">
        <f t="shared" si="6"/>
        <v>0</v>
      </c>
      <c r="P18" s="17">
        <f t="shared" si="6"/>
        <v>0</v>
      </c>
      <c r="Q18" s="17">
        <f t="shared" si="6"/>
        <v>0</v>
      </c>
      <c r="R18" s="51"/>
      <c r="S18" s="51"/>
      <c r="T18" s="51"/>
    </row>
    <row r="19" spans="1:20" ht="15.75" thickBot="1" x14ac:dyDescent="0.3">
      <c r="A19" s="330" t="s">
        <v>18</v>
      </c>
      <c r="B19" s="331"/>
      <c r="C19" s="331"/>
      <c r="D19" s="25">
        <f>D18</f>
        <v>0</v>
      </c>
      <c r="E19" s="25">
        <f t="shared" ref="E19:Q19" si="7">E18</f>
        <v>0</v>
      </c>
      <c r="F19" s="86">
        <f t="shared" si="7"/>
        <v>0</v>
      </c>
      <c r="G19" s="25">
        <f t="shared" si="7"/>
        <v>0</v>
      </c>
      <c r="H19" s="25">
        <f t="shared" si="7"/>
        <v>0</v>
      </c>
      <c r="I19" s="25">
        <f t="shared" si="7"/>
        <v>0</v>
      </c>
      <c r="J19" s="25">
        <f t="shared" si="7"/>
        <v>0</v>
      </c>
      <c r="K19" s="25">
        <f t="shared" si="7"/>
        <v>0</v>
      </c>
      <c r="L19" s="25">
        <f t="shared" si="7"/>
        <v>0</v>
      </c>
      <c r="M19" s="25">
        <f t="shared" si="7"/>
        <v>0</v>
      </c>
      <c r="N19" s="25">
        <f t="shared" si="7"/>
        <v>0</v>
      </c>
      <c r="O19" s="25">
        <f t="shared" si="7"/>
        <v>0</v>
      </c>
      <c r="P19" s="25">
        <f t="shared" si="7"/>
        <v>0</v>
      </c>
      <c r="Q19" s="25">
        <f t="shared" si="7"/>
        <v>0</v>
      </c>
      <c r="R19" s="52"/>
      <c r="S19" s="52"/>
      <c r="T19" s="52"/>
    </row>
    <row r="21" spans="1:20" ht="18.75" x14ac:dyDescent="0.3">
      <c r="A21" s="337" t="s">
        <v>42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</row>
    <row r="22" spans="1:20" x14ac:dyDescent="0.25">
      <c r="E22" s="42" t="s">
        <v>47</v>
      </c>
      <c r="F22" s="76" t="s">
        <v>48</v>
      </c>
      <c r="G22" s="42" t="s">
        <v>27</v>
      </c>
      <c r="H22" s="42" t="s">
        <v>28</v>
      </c>
      <c r="I22" s="42" t="s">
        <v>29</v>
      </c>
      <c r="J22" s="42" t="s">
        <v>30</v>
      </c>
      <c r="K22" s="42" t="s">
        <v>26</v>
      </c>
      <c r="L22" s="57" t="s">
        <v>31</v>
      </c>
      <c r="M22" s="42" t="s">
        <v>32</v>
      </c>
      <c r="N22" s="42" t="s">
        <v>33</v>
      </c>
      <c r="O22" s="42" t="s">
        <v>34</v>
      </c>
      <c r="P22" s="42" t="s">
        <v>35</v>
      </c>
      <c r="Q22" s="42"/>
    </row>
    <row r="23" spans="1:20" ht="45" x14ac:dyDescent="0.25">
      <c r="A23" s="18" t="s">
        <v>2</v>
      </c>
      <c r="B23" s="12" t="s">
        <v>1</v>
      </c>
      <c r="C23" s="12" t="s">
        <v>0</v>
      </c>
      <c r="D23" s="12" t="s">
        <v>3</v>
      </c>
      <c r="E23" s="38" t="s">
        <v>37</v>
      </c>
      <c r="F23" s="82" t="s">
        <v>36</v>
      </c>
      <c r="G23" s="62" t="s">
        <v>38</v>
      </c>
      <c r="H23" s="38" t="s">
        <v>13</v>
      </c>
      <c r="I23" s="38" t="s">
        <v>14</v>
      </c>
      <c r="J23" s="38" t="s">
        <v>15</v>
      </c>
      <c r="K23" s="38" t="s">
        <v>39</v>
      </c>
      <c r="L23" s="58" t="s">
        <v>40</v>
      </c>
      <c r="M23" s="41" t="s">
        <v>17</v>
      </c>
      <c r="N23" s="41" t="s">
        <v>41</v>
      </c>
      <c r="O23" s="41" t="s">
        <v>49</v>
      </c>
      <c r="P23" s="41" t="s">
        <v>50</v>
      </c>
      <c r="Q23" s="15" t="s">
        <v>25</v>
      </c>
    </row>
    <row r="24" spans="1:20" x14ac:dyDescent="0.25">
      <c r="A24" s="43"/>
      <c r="B24" s="43"/>
      <c r="C24" s="44"/>
      <c r="D24" s="45">
        <v>0</v>
      </c>
      <c r="E24" s="46">
        <v>0</v>
      </c>
      <c r="F24" s="87">
        <v>0</v>
      </c>
      <c r="G24" s="63">
        <v>0</v>
      </c>
      <c r="H24" s="45">
        <v>0</v>
      </c>
      <c r="I24" s="45">
        <v>0</v>
      </c>
      <c r="J24" s="46">
        <v>0</v>
      </c>
      <c r="K24" s="46">
        <v>0</v>
      </c>
      <c r="L24" s="63">
        <v>0</v>
      </c>
      <c r="M24" s="46">
        <v>0</v>
      </c>
      <c r="N24" s="46">
        <v>0</v>
      </c>
      <c r="O24" s="46">
        <v>0</v>
      </c>
      <c r="P24" s="46">
        <v>0</v>
      </c>
      <c r="Q24" s="13">
        <v>0</v>
      </c>
    </row>
    <row r="25" spans="1:20" x14ac:dyDescent="0.25">
      <c r="A25" s="3"/>
      <c r="B25" s="3"/>
      <c r="C25" s="2"/>
      <c r="D25" s="11">
        <v>0</v>
      </c>
      <c r="E25" s="13">
        <v>0</v>
      </c>
      <c r="F25" s="88">
        <v>0</v>
      </c>
      <c r="G25" s="27">
        <v>0</v>
      </c>
      <c r="H25" s="11">
        <v>0</v>
      </c>
      <c r="I25" s="11">
        <v>0</v>
      </c>
      <c r="J25" s="13">
        <v>0</v>
      </c>
      <c r="K25" s="13">
        <v>0</v>
      </c>
      <c r="L25" s="27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</row>
    <row r="26" spans="1:20" x14ac:dyDescent="0.25">
      <c r="A26" s="338" t="s">
        <v>24</v>
      </c>
      <c r="B26" s="339"/>
      <c r="C26" s="339"/>
      <c r="D26" s="54">
        <f>SUM(D24:D25)</f>
        <v>0</v>
      </c>
      <c r="E26" s="55">
        <f t="shared" ref="E26:F26" si="8">SUM(E24:E25)</f>
        <v>0</v>
      </c>
      <c r="F26" s="89">
        <f t="shared" si="8"/>
        <v>0</v>
      </c>
      <c r="G26" s="64">
        <v>0</v>
      </c>
      <c r="H26" s="66">
        <f t="shared" ref="H26:Q26" si="9">SUM(H24:H25)</f>
        <v>0</v>
      </c>
      <c r="I26" s="66">
        <f t="shared" si="9"/>
        <v>0</v>
      </c>
      <c r="J26" s="17">
        <f t="shared" si="9"/>
        <v>0</v>
      </c>
      <c r="K26" s="19">
        <f t="shared" si="9"/>
        <v>0</v>
      </c>
      <c r="L26" s="59">
        <f t="shared" si="9"/>
        <v>0</v>
      </c>
      <c r="M26" s="17">
        <f t="shared" si="9"/>
        <v>0</v>
      </c>
      <c r="N26" s="17">
        <f t="shared" si="9"/>
        <v>0</v>
      </c>
      <c r="O26" s="17">
        <f t="shared" si="9"/>
        <v>0</v>
      </c>
      <c r="P26" s="17">
        <f t="shared" si="9"/>
        <v>0</v>
      </c>
      <c r="Q26" s="17">
        <f t="shared" si="9"/>
        <v>0</v>
      </c>
    </row>
    <row r="27" spans="1:20" x14ac:dyDescent="0.25">
      <c r="A27" s="3"/>
      <c r="B27" s="3"/>
      <c r="C27" s="4"/>
      <c r="D27" s="4">
        <v>0</v>
      </c>
      <c r="E27" s="13">
        <v>0</v>
      </c>
      <c r="F27" s="88">
        <v>0</v>
      </c>
      <c r="G27" s="27">
        <v>0</v>
      </c>
      <c r="H27" s="46">
        <v>0</v>
      </c>
      <c r="I27" s="46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</row>
    <row r="28" spans="1:20" x14ac:dyDescent="0.25">
      <c r="A28" s="3"/>
      <c r="B28" s="3"/>
      <c r="C28" s="4"/>
      <c r="D28" s="4">
        <v>0</v>
      </c>
      <c r="E28" s="13">
        <v>0</v>
      </c>
      <c r="F28" s="88">
        <v>0</v>
      </c>
      <c r="G28" s="27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</row>
    <row r="29" spans="1:20" ht="15.75" thickBot="1" x14ac:dyDescent="0.3">
      <c r="A29" s="340" t="s">
        <v>43</v>
      </c>
      <c r="B29" s="340"/>
      <c r="C29" s="340"/>
      <c r="D29" s="53">
        <f>SUM(D27:D28)</f>
        <v>0</v>
      </c>
      <c r="E29" s="53">
        <f>SUM(E27:E28)</f>
        <v>0</v>
      </c>
      <c r="F29" s="90">
        <f>SUM(F27:F28)</f>
        <v>0</v>
      </c>
      <c r="G29" s="65">
        <v>0</v>
      </c>
      <c r="H29" s="53">
        <f t="shared" ref="H29:O29" si="10">SUM(H27:H28)</f>
        <v>0</v>
      </c>
      <c r="I29" s="53">
        <f t="shared" si="10"/>
        <v>0</v>
      </c>
      <c r="J29" s="53">
        <f t="shared" si="10"/>
        <v>0</v>
      </c>
      <c r="K29" s="53">
        <f t="shared" si="10"/>
        <v>0</v>
      </c>
      <c r="L29" s="53">
        <f t="shared" si="10"/>
        <v>0</v>
      </c>
      <c r="M29" s="53">
        <f t="shared" si="10"/>
        <v>0</v>
      </c>
      <c r="N29" s="53">
        <f t="shared" si="10"/>
        <v>0</v>
      </c>
      <c r="O29" s="53">
        <f t="shared" si="10"/>
        <v>0</v>
      </c>
      <c r="P29" s="53">
        <f>SUM(P27:P28)</f>
        <v>0</v>
      </c>
      <c r="Q29" s="53">
        <f>SUM(Q27:Q28)</f>
        <v>0</v>
      </c>
    </row>
    <row r="30" spans="1:20" ht="15.75" thickBot="1" x14ac:dyDescent="0.3">
      <c r="A30" s="25" t="s">
        <v>18</v>
      </c>
      <c r="B30" s="25"/>
      <c r="C30" s="25"/>
      <c r="D30" s="25">
        <f>D26+D29</f>
        <v>0</v>
      </c>
      <c r="E30" s="25">
        <f>E26+E29</f>
        <v>0</v>
      </c>
      <c r="F30" s="86">
        <f>F26+F29</f>
        <v>0</v>
      </c>
      <c r="G30" s="61">
        <f>G29+G26</f>
        <v>0</v>
      </c>
      <c r="H30" s="25">
        <f t="shared" ref="H30:Q30" si="11">H26</f>
        <v>0</v>
      </c>
      <c r="I30" s="25">
        <f t="shared" si="11"/>
        <v>0</v>
      </c>
      <c r="J30" s="25">
        <f t="shared" si="11"/>
        <v>0</v>
      </c>
      <c r="K30" s="25">
        <f t="shared" si="11"/>
        <v>0</v>
      </c>
      <c r="L30" s="25">
        <f t="shared" si="11"/>
        <v>0</v>
      </c>
      <c r="M30" s="25">
        <f t="shared" si="11"/>
        <v>0</v>
      </c>
      <c r="N30" s="25">
        <f t="shared" si="11"/>
        <v>0</v>
      </c>
      <c r="O30" s="25">
        <f t="shared" si="11"/>
        <v>0</v>
      </c>
      <c r="P30" s="25">
        <f t="shared" si="11"/>
        <v>0</v>
      </c>
      <c r="Q30" s="25">
        <f t="shared" si="11"/>
        <v>0</v>
      </c>
    </row>
    <row r="32" spans="1:20" ht="18.75" x14ac:dyDescent="0.3">
      <c r="A32" s="341" t="s">
        <v>44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</row>
    <row r="33" spans="1:17" ht="15.75" thickBot="1" x14ac:dyDescent="0.3">
      <c r="E33" s="42" t="s">
        <v>47</v>
      </c>
      <c r="F33" s="76" t="s">
        <v>48</v>
      </c>
      <c r="G33" s="42" t="s">
        <v>27</v>
      </c>
      <c r="H33" s="42" t="s">
        <v>28</v>
      </c>
      <c r="I33" s="42" t="s">
        <v>29</v>
      </c>
      <c r="J33" s="42" t="s">
        <v>30</v>
      </c>
      <c r="K33" s="42" t="s">
        <v>26</v>
      </c>
      <c r="L33" s="57" t="s">
        <v>31</v>
      </c>
      <c r="M33" s="42" t="s">
        <v>32</v>
      </c>
      <c r="N33" s="42" t="s">
        <v>33</v>
      </c>
      <c r="O33" s="42" t="s">
        <v>34</v>
      </c>
      <c r="P33" s="42" t="s">
        <v>35</v>
      </c>
      <c r="Q33" s="42"/>
    </row>
    <row r="34" spans="1:17" ht="45" x14ac:dyDescent="0.25">
      <c r="A34" s="28" t="s">
        <v>2</v>
      </c>
      <c r="B34" s="29" t="s">
        <v>20</v>
      </c>
      <c r="C34" s="30" t="s">
        <v>0</v>
      </c>
      <c r="D34" s="30" t="s">
        <v>3</v>
      </c>
      <c r="E34" s="38" t="s">
        <v>37</v>
      </c>
      <c r="F34" s="82" t="s">
        <v>36</v>
      </c>
      <c r="G34" s="62" t="s">
        <v>38</v>
      </c>
      <c r="H34" s="38" t="s">
        <v>13</v>
      </c>
      <c r="I34" s="38" t="s">
        <v>14</v>
      </c>
      <c r="J34" s="38" t="s">
        <v>15</v>
      </c>
      <c r="K34" s="38" t="s">
        <v>39</v>
      </c>
      <c r="L34" s="58" t="s">
        <v>40</v>
      </c>
      <c r="M34" s="41" t="s">
        <v>17</v>
      </c>
      <c r="N34" s="41" t="s">
        <v>41</v>
      </c>
      <c r="O34" s="41" t="s">
        <v>49</v>
      </c>
      <c r="P34" s="41" t="s">
        <v>50</v>
      </c>
      <c r="Q34" s="15" t="s">
        <v>25</v>
      </c>
    </row>
    <row r="35" spans="1:17" x14ac:dyDescent="0.25">
      <c r="A35" s="31"/>
      <c r="B35" s="32"/>
      <c r="C35" s="33"/>
      <c r="D35" s="68">
        <v>0</v>
      </c>
      <c r="E35" s="68">
        <v>0</v>
      </c>
      <c r="F35" s="91">
        <v>0</v>
      </c>
      <c r="G35" s="69">
        <v>0</v>
      </c>
      <c r="H35" s="68">
        <v>0</v>
      </c>
      <c r="I35" s="68">
        <v>0</v>
      </c>
      <c r="J35" s="69">
        <v>0</v>
      </c>
      <c r="K35" s="68">
        <v>0</v>
      </c>
      <c r="L35" s="68">
        <v>0</v>
      </c>
      <c r="M35" s="69">
        <v>0</v>
      </c>
      <c r="N35" s="68">
        <v>0</v>
      </c>
      <c r="O35" s="68">
        <v>0</v>
      </c>
      <c r="P35" s="69">
        <v>0</v>
      </c>
      <c r="Q35" s="69">
        <v>0</v>
      </c>
    </row>
    <row r="36" spans="1:17" ht="15.75" thickBot="1" x14ac:dyDescent="0.3">
      <c r="A36" s="34"/>
      <c r="B36" s="35"/>
      <c r="C36" s="36" t="s">
        <v>22</v>
      </c>
      <c r="D36" s="70">
        <f>SUM(D35:D35)</f>
        <v>0</v>
      </c>
      <c r="E36" s="70">
        <f>SUM(E35:E35)</f>
        <v>0</v>
      </c>
      <c r="F36" s="92">
        <f>SUM(F35:F35)</f>
        <v>0</v>
      </c>
      <c r="G36" s="71">
        <v>0</v>
      </c>
      <c r="H36" s="70">
        <f>SUM(H35:H35)</f>
        <v>0</v>
      </c>
      <c r="I36" s="70">
        <f>SUM(I35:I35)</f>
        <v>0</v>
      </c>
      <c r="J36" s="71">
        <v>0</v>
      </c>
      <c r="K36" s="70">
        <f>SUM(K35:K35)</f>
        <v>0</v>
      </c>
      <c r="L36" s="70">
        <f>SUM(L35:L35)</f>
        <v>0</v>
      </c>
      <c r="M36" s="71">
        <v>0</v>
      </c>
      <c r="N36" s="70">
        <f>SUM(N35:N35)</f>
        <v>0</v>
      </c>
      <c r="O36" s="70">
        <f>SUM(O35:O35)</f>
        <v>0</v>
      </c>
      <c r="P36" s="71">
        <v>0</v>
      </c>
      <c r="Q36" s="71">
        <v>0</v>
      </c>
    </row>
    <row r="37" spans="1:17" ht="15.75" thickTop="1" x14ac:dyDescent="0.25">
      <c r="A37" s="31"/>
      <c r="B37" s="32"/>
      <c r="C37" s="33"/>
      <c r="D37" s="72">
        <v>0</v>
      </c>
      <c r="E37" s="72">
        <v>0</v>
      </c>
      <c r="F37" s="93">
        <v>0</v>
      </c>
      <c r="G37" s="73">
        <v>0</v>
      </c>
      <c r="H37" s="72">
        <v>0</v>
      </c>
      <c r="I37" s="72">
        <v>0</v>
      </c>
      <c r="J37" s="73">
        <v>0</v>
      </c>
      <c r="K37" s="72">
        <v>0</v>
      </c>
      <c r="L37" s="72">
        <v>0</v>
      </c>
      <c r="M37" s="73">
        <v>0</v>
      </c>
      <c r="N37" s="72">
        <v>0</v>
      </c>
      <c r="O37" s="72">
        <v>0</v>
      </c>
      <c r="P37" s="73">
        <v>0</v>
      </c>
      <c r="Q37" s="73">
        <v>0</v>
      </c>
    </row>
    <row r="38" spans="1:17" ht="15.75" thickBot="1" x14ac:dyDescent="0.3">
      <c r="A38" s="34"/>
      <c r="B38" s="35"/>
      <c r="C38" s="36" t="s">
        <v>23</v>
      </c>
      <c r="D38" s="70">
        <f>SUM(D37:D37)</f>
        <v>0</v>
      </c>
      <c r="E38" s="70">
        <v>0</v>
      </c>
      <c r="F38" s="92">
        <v>0</v>
      </c>
      <c r="G38" s="71">
        <v>0</v>
      </c>
      <c r="H38" s="70">
        <v>0</v>
      </c>
      <c r="I38" s="70">
        <v>0</v>
      </c>
      <c r="J38" s="71">
        <v>0</v>
      </c>
      <c r="K38" s="70">
        <v>0</v>
      </c>
      <c r="L38" s="70">
        <v>0</v>
      </c>
      <c r="M38" s="71">
        <v>0</v>
      </c>
      <c r="N38" s="70">
        <v>0</v>
      </c>
      <c r="O38" s="70">
        <v>0</v>
      </c>
      <c r="P38" s="71">
        <v>0</v>
      </c>
      <c r="Q38" s="71">
        <v>0</v>
      </c>
    </row>
    <row r="39" spans="1:17" ht="16.5" thickTop="1" thickBot="1" x14ac:dyDescent="0.3">
      <c r="A39" s="332" t="s">
        <v>18</v>
      </c>
      <c r="B39" s="333"/>
      <c r="C39" s="333"/>
      <c r="D39" s="37">
        <f t="shared" ref="D39:Q39" si="12">D38+D36</f>
        <v>0</v>
      </c>
      <c r="E39" s="37">
        <f t="shared" si="12"/>
        <v>0</v>
      </c>
      <c r="F39" s="94">
        <f t="shared" si="12"/>
        <v>0</v>
      </c>
      <c r="G39" s="67">
        <f t="shared" si="12"/>
        <v>0</v>
      </c>
      <c r="H39" s="37">
        <f t="shared" si="12"/>
        <v>0</v>
      </c>
      <c r="I39" s="37">
        <f t="shared" si="12"/>
        <v>0</v>
      </c>
      <c r="J39" s="67">
        <f t="shared" si="12"/>
        <v>0</v>
      </c>
      <c r="K39" s="37">
        <f t="shared" si="12"/>
        <v>0</v>
      </c>
      <c r="L39" s="37">
        <f t="shared" si="12"/>
        <v>0</v>
      </c>
      <c r="M39" s="67">
        <f t="shared" si="12"/>
        <v>0</v>
      </c>
      <c r="N39" s="37">
        <f t="shared" si="12"/>
        <v>0</v>
      </c>
      <c r="O39" s="37">
        <f t="shared" si="12"/>
        <v>0</v>
      </c>
      <c r="P39" s="67">
        <f t="shared" si="12"/>
        <v>0</v>
      </c>
      <c r="Q39" s="67">
        <f t="shared" si="12"/>
        <v>0</v>
      </c>
    </row>
    <row r="42" spans="1:17" ht="21" x14ac:dyDescent="0.35">
      <c r="A42" s="334" t="s">
        <v>45</v>
      </c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</row>
    <row r="43" spans="1:17" ht="15.75" thickBot="1" x14ac:dyDescent="0.3">
      <c r="E43" s="42" t="s">
        <v>47</v>
      </c>
      <c r="F43" s="76" t="s">
        <v>48</v>
      </c>
      <c r="G43" s="42" t="s">
        <v>27</v>
      </c>
      <c r="H43" s="42" t="s">
        <v>28</v>
      </c>
      <c r="I43" s="42" t="s">
        <v>29</v>
      </c>
      <c r="J43" s="42" t="s">
        <v>30</v>
      </c>
      <c r="K43" s="42" t="s">
        <v>26</v>
      </c>
      <c r="L43" s="42" t="s">
        <v>31</v>
      </c>
      <c r="M43" s="42" t="s">
        <v>32</v>
      </c>
      <c r="N43" s="42" t="s">
        <v>33</v>
      </c>
      <c r="O43" s="42" t="s">
        <v>34</v>
      </c>
      <c r="P43" s="42" t="s">
        <v>35</v>
      </c>
      <c r="Q43" s="42"/>
    </row>
    <row r="44" spans="1:17" ht="45" x14ac:dyDescent="0.25">
      <c r="A44" s="18" t="s">
        <v>46</v>
      </c>
      <c r="B44" s="12" t="s">
        <v>1</v>
      </c>
      <c r="C44" s="12" t="s">
        <v>0</v>
      </c>
      <c r="D44" s="5" t="s">
        <v>3</v>
      </c>
      <c r="E44" s="12" t="s">
        <v>7</v>
      </c>
      <c r="F44" s="95" t="s">
        <v>11</v>
      </c>
      <c r="G44" s="12" t="s">
        <v>12</v>
      </c>
      <c r="H44" s="12" t="s">
        <v>13</v>
      </c>
      <c r="I44" s="12" t="s">
        <v>14</v>
      </c>
      <c r="J44" s="75" t="s">
        <v>15</v>
      </c>
      <c r="K44" s="75" t="s">
        <v>8</v>
      </c>
      <c r="L44" s="75" t="s">
        <v>16</v>
      </c>
      <c r="M44" s="12" t="s">
        <v>17</v>
      </c>
      <c r="N44" s="12" t="s">
        <v>9</v>
      </c>
      <c r="O44" s="12" t="s">
        <v>51</v>
      </c>
      <c r="P44" s="12" t="s">
        <v>52</v>
      </c>
      <c r="Q44" s="12" t="s">
        <v>10</v>
      </c>
    </row>
    <row r="45" spans="1:17" x14ac:dyDescent="0.25">
      <c r="A45" s="3"/>
      <c r="B45" s="3"/>
      <c r="C45" s="9"/>
      <c r="D45" s="11">
        <v>0</v>
      </c>
      <c r="E45" s="11">
        <v>0</v>
      </c>
      <c r="F45" s="84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</row>
    <row r="46" spans="1:17" x14ac:dyDescent="0.25">
      <c r="A46" s="3"/>
      <c r="B46" s="3"/>
      <c r="C46" s="9"/>
      <c r="D46" s="11">
        <v>0</v>
      </c>
      <c r="E46" s="11">
        <v>0</v>
      </c>
      <c r="F46" s="84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</row>
    <row r="47" spans="1:17" ht="15.75" thickBot="1" x14ac:dyDescent="0.3">
      <c r="A47" s="335" t="s">
        <v>6</v>
      </c>
      <c r="B47" s="336"/>
      <c r="C47" s="336"/>
      <c r="D47" s="16">
        <f t="shared" ref="D47" si="13">SUM(D45:D46)</f>
        <v>0</v>
      </c>
      <c r="E47" s="66">
        <v>0</v>
      </c>
      <c r="F47" s="9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</row>
  </sheetData>
  <mergeCells count="15">
    <mergeCell ref="A13:Q13"/>
    <mergeCell ref="A2:Q2"/>
    <mergeCell ref="A6:C6"/>
    <mergeCell ref="A8:C8"/>
    <mergeCell ref="A10:C10"/>
    <mergeCell ref="A11:C11"/>
    <mergeCell ref="A39:C39"/>
    <mergeCell ref="A42:Q42"/>
    <mergeCell ref="A47:C47"/>
    <mergeCell ref="A18:C18"/>
    <mergeCell ref="A19:C19"/>
    <mergeCell ref="A21:Q21"/>
    <mergeCell ref="A26:C26"/>
    <mergeCell ref="A29:C29"/>
    <mergeCell ref="A32:Q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"/>
  <sheetViews>
    <sheetView workbookViewId="0">
      <selection activeCell="J49" sqref="J49"/>
    </sheetView>
  </sheetViews>
  <sheetFormatPr baseColWidth="10" defaultRowHeight="15" x14ac:dyDescent="0.25"/>
  <cols>
    <col min="1" max="1" width="4.140625" customWidth="1"/>
    <col min="2" max="2" width="12.42578125" customWidth="1"/>
    <col min="3" max="3" width="43.42578125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3" customWidth="1"/>
  </cols>
  <sheetData>
    <row r="2" spans="1:20" ht="21" x14ac:dyDescent="0.35">
      <c r="A2" s="326" t="s">
        <v>56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20" x14ac:dyDescent="0.25">
      <c r="E3" s="42" t="s">
        <v>47</v>
      </c>
      <c r="F3" s="42" t="s">
        <v>48</v>
      </c>
      <c r="G3" s="76" t="s">
        <v>27</v>
      </c>
      <c r="H3" s="42" t="s">
        <v>28</v>
      </c>
      <c r="I3" s="42" t="s">
        <v>29</v>
      </c>
      <c r="J3" s="42" t="s">
        <v>30</v>
      </c>
      <c r="K3" s="42" t="s">
        <v>26</v>
      </c>
      <c r="L3" s="57" t="s">
        <v>31</v>
      </c>
      <c r="M3" s="42" t="s">
        <v>32</v>
      </c>
      <c r="N3" s="42" t="s">
        <v>33</v>
      </c>
      <c r="O3" s="42" t="s">
        <v>34</v>
      </c>
      <c r="P3" s="42" t="s">
        <v>35</v>
      </c>
      <c r="Q3" s="42"/>
    </row>
    <row r="4" spans="1:20" ht="45" x14ac:dyDescent="0.25">
      <c r="A4" s="18" t="s">
        <v>2</v>
      </c>
      <c r="B4" s="12" t="s">
        <v>1</v>
      </c>
      <c r="C4" s="12" t="s">
        <v>0</v>
      </c>
      <c r="D4" s="12" t="s">
        <v>3</v>
      </c>
      <c r="E4" s="41" t="s">
        <v>37</v>
      </c>
      <c r="F4" s="41" t="s">
        <v>36</v>
      </c>
      <c r="G4" s="77" t="s">
        <v>38</v>
      </c>
      <c r="H4" s="41" t="s">
        <v>13</v>
      </c>
      <c r="I4" s="41" t="s">
        <v>14</v>
      </c>
      <c r="J4" s="41" t="s">
        <v>15</v>
      </c>
      <c r="K4" s="41" t="s">
        <v>39</v>
      </c>
      <c r="L4" s="58" t="s">
        <v>40</v>
      </c>
      <c r="M4" s="41" t="s">
        <v>17</v>
      </c>
      <c r="N4" s="41" t="s">
        <v>41</v>
      </c>
      <c r="O4" s="41" t="s">
        <v>49</v>
      </c>
      <c r="P4" s="41" t="s">
        <v>50</v>
      </c>
      <c r="Q4" s="15" t="s">
        <v>10</v>
      </c>
    </row>
    <row r="5" spans="1:20" ht="15.75" thickBot="1" x14ac:dyDescent="0.3">
      <c r="A5" s="6"/>
      <c r="B5" s="6"/>
      <c r="C5" s="8"/>
      <c r="D5" s="10">
        <v>0</v>
      </c>
      <c r="E5" s="10">
        <v>0</v>
      </c>
      <c r="F5" s="13">
        <v>0</v>
      </c>
      <c r="G5" s="88">
        <v>0</v>
      </c>
      <c r="H5" s="13">
        <v>0</v>
      </c>
      <c r="I5" s="13">
        <v>0</v>
      </c>
      <c r="J5" s="13">
        <v>0</v>
      </c>
      <c r="K5" s="13">
        <v>0</v>
      </c>
      <c r="L5" s="27">
        <v>0</v>
      </c>
      <c r="M5" s="13">
        <v>0</v>
      </c>
      <c r="N5" s="13">
        <v>0</v>
      </c>
      <c r="O5" s="13">
        <v>0</v>
      </c>
      <c r="P5" s="13">
        <v>0</v>
      </c>
      <c r="Q5" s="13">
        <f>SUM(G5:P5)</f>
        <v>0</v>
      </c>
    </row>
    <row r="6" spans="1:20" ht="15.75" thickBot="1" x14ac:dyDescent="0.3">
      <c r="A6" s="327" t="s">
        <v>4</v>
      </c>
      <c r="B6" s="328"/>
      <c r="C6" s="328"/>
      <c r="D6" s="66">
        <f t="shared" ref="D6:P6" si="0">SUM(D5)</f>
        <v>0</v>
      </c>
      <c r="E6" s="17">
        <v>0</v>
      </c>
      <c r="F6" s="17">
        <v>0</v>
      </c>
      <c r="G6" s="79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  <c r="L6" s="59">
        <f t="shared" si="0"/>
        <v>0</v>
      </c>
      <c r="M6" s="17">
        <f t="shared" si="0"/>
        <v>0</v>
      </c>
      <c r="N6" s="17">
        <f t="shared" si="0"/>
        <v>0</v>
      </c>
      <c r="O6" s="17">
        <f t="shared" si="0"/>
        <v>0</v>
      </c>
      <c r="P6" s="17">
        <f t="shared" si="0"/>
        <v>0</v>
      </c>
      <c r="Q6" s="14">
        <f>Q5</f>
        <v>0</v>
      </c>
    </row>
    <row r="7" spans="1:20" ht="15.75" thickBot="1" x14ac:dyDescent="0.3">
      <c r="A7" s="6"/>
      <c r="B7" s="6"/>
      <c r="C7" s="7"/>
      <c r="D7" s="10">
        <v>0</v>
      </c>
      <c r="E7" s="10">
        <v>0</v>
      </c>
      <c r="F7" s="13">
        <v>0</v>
      </c>
      <c r="G7" s="88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f t="shared" ref="Q7" si="1">SUM(G7:P7)</f>
        <v>0</v>
      </c>
    </row>
    <row r="8" spans="1:20" ht="15.75" thickBot="1" x14ac:dyDescent="0.3">
      <c r="A8" s="327" t="s">
        <v>5</v>
      </c>
      <c r="B8" s="328"/>
      <c r="C8" s="328"/>
      <c r="D8" s="66">
        <f>SUM(D7:D7)</f>
        <v>0</v>
      </c>
      <c r="E8" s="17">
        <v>0</v>
      </c>
      <c r="F8" s="17">
        <v>0</v>
      </c>
      <c r="G8" s="79">
        <f t="shared" ref="G8:Q8" si="2">SUM(G7:G7)</f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59">
        <f t="shared" si="2"/>
        <v>0</v>
      </c>
      <c r="M8" s="17">
        <f t="shared" si="2"/>
        <v>0</v>
      </c>
      <c r="N8" s="17">
        <f t="shared" si="2"/>
        <v>0</v>
      </c>
      <c r="O8" s="17">
        <f t="shared" si="2"/>
        <v>0</v>
      </c>
      <c r="P8" s="17">
        <f t="shared" si="2"/>
        <v>0</v>
      </c>
      <c r="Q8" s="17">
        <f t="shared" si="2"/>
        <v>0</v>
      </c>
    </row>
    <row r="9" spans="1:20" ht="15.75" thickBot="1" x14ac:dyDescent="0.3">
      <c r="A9" s="3"/>
      <c r="B9" s="3"/>
      <c r="C9" s="20"/>
      <c r="D9" s="4">
        <v>0</v>
      </c>
      <c r="E9" s="10">
        <v>0</v>
      </c>
      <c r="F9" s="10">
        <v>0</v>
      </c>
      <c r="G9" s="78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3">
        <f t="shared" ref="Q9" si="3">SUM(G9:P9)</f>
        <v>0</v>
      </c>
    </row>
    <row r="10" spans="1:20" ht="15.75" thickBot="1" x14ac:dyDescent="0.3">
      <c r="A10" s="327" t="s">
        <v>6</v>
      </c>
      <c r="B10" s="328"/>
      <c r="C10" s="329"/>
      <c r="D10" s="21">
        <f>SUM(D9:D9)</f>
        <v>0</v>
      </c>
      <c r="E10" s="21">
        <v>0</v>
      </c>
      <c r="F10" s="22">
        <v>0</v>
      </c>
      <c r="G10" s="106">
        <f t="shared" ref="G10:Q10" si="4">SUM(G9:G9)</f>
        <v>0</v>
      </c>
      <c r="H10" s="23">
        <f t="shared" si="4"/>
        <v>0</v>
      </c>
      <c r="I10" s="22">
        <f t="shared" si="4"/>
        <v>0</v>
      </c>
      <c r="J10" s="39">
        <f t="shared" si="4"/>
        <v>0</v>
      </c>
      <c r="K10" s="40">
        <f t="shared" si="4"/>
        <v>0</v>
      </c>
      <c r="L10" s="60">
        <f t="shared" si="4"/>
        <v>0</v>
      </c>
      <c r="M10" s="22">
        <f t="shared" si="4"/>
        <v>0</v>
      </c>
      <c r="N10" s="22">
        <f t="shared" si="4"/>
        <v>0</v>
      </c>
      <c r="O10" s="22">
        <f t="shared" si="4"/>
        <v>0</v>
      </c>
      <c r="P10" s="22">
        <f t="shared" si="4"/>
        <v>0</v>
      </c>
      <c r="Q10" s="22">
        <f t="shared" si="4"/>
        <v>0</v>
      </c>
    </row>
    <row r="11" spans="1:20" ht="15.75" thickBot="1" x14ac:dyDescent="0.3">
      <c r="A11" s="330" t="s">
        <v>18</v>
      </c>
      <c r="B11" s="331"/>
      <c r="C11" s="331"/>
      <c r="D11" s="24">
        <f>D6+D8+D10</f>
        <v>0</v>
      </c>
      <c r="E11" s="24">
        <v>0</v>
      </c>
      <c r="F11" s="24">
        <v>0</v>
      </c>
      <c r="G11" s="81">
        <f t="shared" ref="G11:Q11" si="5">G6+G8+G10</f>
        <v>0</v>
      </c>
      <c r="H11" s="25">
        <f t="shared" si="5"/>
        <v>0</v>
      </c>
      <c r="I11" s="24">
        <f t="shared" si="5"/>
        <v>0</v>
      </c>
      <c r="J11" s="25">
        <f t="shared" si="5"/>
        <v>0</v>
      </c>
      <c r="K11" s="24">
        <f t="shared" si="5"/>
        <v>0</v>
      </c>
      <c r="L11" s="61">
        <f t="shared" si="5"/>
        <v>0</v>
      </c>
      <c r="M11" s="24">
        <f t="shared" si="5"/>
        <v>0</v>
      </c>
      <c r="N11" s="24">
        <f t="shared" si="5"/>
        <v>0</v>
      </c>
      <c r="O11" s="25">
        <f t="shared" si="5"/>
        <v>0</v>
      </c>
      <c r="P11" s="24">
        <f t="shared" si="5"/>
        <v>0</v>
      </c>
      <c r="Q11" s="26">
        <f t="shared" si="5"/>
        <v>0</v>
      </c>
    </row>
    <row r="12" spans="1:20" x14ac:dyDescent="0.25">
      <c r="D12" s="1"/>
    </row>
    <row r="13" spans="1:20" ht="21" x14ac:dyDescent="0.35">
      <c r="A13" s="326" t="s">
        <v>57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</row>
    <row r="14" spans="1:20" x14ac:dyDescent="0.25">
      <c r="E14" s="42" t="s">
        <v>47</v>
      </c>
      <c r="F14" s="42" t="s">
        <v>48</v>
      </c>
      <c r="G14" s="76" t="s">
        <v>27</v>
      </c>
      <c r="H14" s="42" t="s">
        <v>28</v>
      </c>
      <c r="I14" s="42" t="s">
        <v>29</v>
      </c>
      <c r="J14" s="42" t="s">
        <v>30</v>
      </c>
      <c r="K14" s="42" t="s">
        <v>26</v>
      </c>
      <c r="L14" s="57" t="s">
        <v>31</v>
      </c>
      <c r="M14" s="42" t="s">
        <v>32</v>
      </c>
      <c r="N14" s="42" t="s">
        <v>33</v>
      </c>
      <c r="O14" s="42" t="s">
        <v>34</v>
      </c>
      <c r="P14" s="42" t="s">
        <v>35</v>
      </c>
      <c r="Q14" s="42"/>
      <c r="R14" s="47"/>
      <c r="S14" s="47"/>
      <c r="T14" s="47"/>
    </row>
    <row r="15" spans="1:20" ht="45" x14ac:dyDescent="0.25">
      <c r="A15" s="18" t="s">
        <v>2</v>
      </c>
      <c r="B15" s="12" t="s">
        <v>1</v>
      </c>
      <c r="C15" s="12" t="s">
        <v>0</v>
      </c>
      <c r="D15" s="12" t="s">
        <v>3</v>
      </c>
      <c r="E15" s="38" t="s">
        <v>37</v>
      </c>
      <c r="F15" s="62" t="s">
        <v>36</v>
      </c>
      <c r="G15" s="101" t="s">
        <v>38</v>
      </c>
      <c r="H15" s="38" t="s">
        <v>13</v>
      </c>
      <c r="I15" s="38" t="s">
        <v>14</v>
      </c>
      <c r="J15" s="38" t="s">
        <v>15</v>
      </c>
      <c r="K15" s="38" t="s">
        <v>39</v>
      </c>
      <c r="L15" s="58" t="s">
        <v>40</v>
      </c>
      <c r="M15" s="41" t="s">
        <v>17</v>
      </c>
      <c r="N15" s="41" t="s">
        <v>41</v>
      </c>
      <c r="O15" s="41" t="s">
        <v>49</v>
      </c>
      <c r="P15" s="41" t="s">
        <v>50</v>
      </c>
      <c r="Q15" s="15" t="s">
        <v>25</v>
      </c>
      <c r="R15" s="48"/>
      <c r="S15" s="48"/>
      <c r="T15" s="49"/>
    </row>
    <row r="16" spans="1:20" x14ac:dyDescent="0.25">
      <c r="A16" s="43"/>
      <c r="B16" s="43"/>
      <c r="C16" s="44"/>
      <c r="D16" s="45">
        <v>0</v>
      </c>
      <c r="E16" s="45">
        <v>0</v>
      </c>
      <c r="F16" s="45">
        <v>0</v>
      </c>
      <c r="G16" s="83">
        <v>0</v>
      </c>
      <c r="H16" s="45">
        <v>0</v>
      </c>
      <c r="I16" s="45">
        <v>0</v>
      </c>
      <c r="J16" s="46">
        <v>0</v>
      </c>
      <c r="K16" s="46">
        <v>0</v>
      </c>
      <c r="L16" s="63">
        <v>0</v>
      </c>
      <c r="M16" s="46">
        <v>0</v>
      </c>
      <c r="N16" s="46">
        <v>0</v>
      </c>
      <c r="O16" s="46">
        <v>0</v>
      </c>
      <c r="P16" s="46">
        <v>0</v>
      </c>
      <c r="Q16" s="13">
        <f>SUM(J16:P16)</f>
        <v>0</v>
      </c>
      <c r="R16" s="50"/>
      <c r="S16" s="50"/>
      <c r="T16" s="50"/>
    </row>
    <row r="17" spans="1:20" x14ac:dyDescent="0.25">
      <c r="A17" s="3"/>
      <c r="B17" s="3"/>
      <c r="C17" s="2"/>
      <c r="D17" s="11">
        <v>0</v>
      </c>
      <c r="E17" s="11">
        <v>0</v>
      </c>
      <c r="F17" s="11">
        <v>0</v>
      </c>
      <c r="G17" s="84">
        <v>0</v>
      </c>
      <c r="H17" s="11">
        <v>0</v>
      </c>
      <c r="I17" s="11">
        <v>0</v>
      </c>
      <c r="J17" s="13">
        <v>0</v>
      </c>
      <c r="K17" s="13">
        <v>0</v>
      </c>
      <c r="L17" s="27">
        <v>0</v>
      </c>
      <c r="M17" s="13">
        <v>0</v>
      </c>
      <c r="N17" s="13">
        <v>0</v>
      </c>
      <c r="O17" s="13">
        <v>0</v>
      </c>
      <c r="P17" s="13">
        <v>0</v>
      </c>
      <c r="Q17" s="13">
        <f>SUM(J17:P17)</f>
        <v>0</v>
      </c>
      <c r="R17" s="50"/>
      <c r="S17" s="50"/>
      <c r="T17" s="50"/>
    </row>
    <row r="18" spans="1:20" ht="15.75" thickBot="1" x14ac:dyDescent="0.3">
      <c r="A18" s="335" t="s">
        <v>6</v>
      </c>
      <c r="B18" s="336"/>
      <c r="C18" s="336"/>
      <c r="D18" s="16">
        <f t="shared" ref="D18:Q18" si="6">SUM(D16:D17)</f>
        <v>0</v>
      </c>
      <c r="E18" s="16">
        <f t="shared" si="6"/>
        <v>0</v>
      </c>
      <c r="F18" s="16">
        <f t="shared" si="6"/>
        <v>0</v>
      </c>
      <c r="G18" s="85">
        <f t="shared" si="6"/>
        <v>0</v>
      </c>
      <c r="H18" s="16">
        <f t="shared" si="6"/>
        <v>0</v>
      </c>
      <c r="I18" s="16">
        <f t="shared" si="6"/>
        <v>0</v>
      </c>
      <c r="J18" s="17">
        <f t="shared" si="6"/>
        <v>0</v>
      </c>
      <c r="K18" s="19">
        <f t="shared" si="6"/>
        <v>0</v>
      </c>
      <c r="L18" s="59">
        <f t="shared" si="6"/>
        <v>0</v>
      </c>
      <c r="M18" s="17">
        <f t="shared" si="6"/>
        <v>0</v>
      </c>
      <c r="N18" s="17">
        <f t="shared" si="6"/>
        <v>0</v>
      </c>
      <c r="O18" s="17">
        <f t="shared" si="6"/>
        <v>0</v>
      </c>
      <c r="P18" s="17">
        <f t="shared" si="6"/>
        <v>0</v>
      </c>
      <c r="Q18" s="17">
        <f t="shared" si="6"/>
        <v>0</v>
      </c>
      <c r="R18" s="51"/>
      <c r="S18" s="51"/>
      <c r="T18" s="51"/>
    </row>
    <row r="19" spans="1:20" ht="15.75" thickBot="1" x14ac:dyDescent="0.3">
      <c r="A19" s="330" t="s">
        <v>18</v>
      </c>
      <c r="B19" s="331"/>
      <c r="C19" s="331"/>
      <c r="D19" s="25">
        <f>D18</f>
        <v>0</v>
      </c>
      <c r="E19" s="25">
        <f t="shared" ref="E19:Q19" si="7">E18</f>
        <v>0</v>
      </c>
      <c r="F19" s="25">
        <f t="shared" si="7"/>
        <v>0</v>
      </c>
      <c r="G19" s="86">
        <f t="shared" si="7"/>
        <v>0</v>
      </c>
      <c r="H19" s="25">
        <f t="shared" si="7"/>
        <v>0</v>
      </c>
      <c r="I19" s="25">
        <f t="shared" si="7"/>
        <v>0</v>
      </c>
      <c r="J19" s="25">
        <f t="shared" si="7"/>
        <v>0</v>
      </c>
      <c r="K19" s="25">
        <f t="shared" si="7"/>
        <v>0</v>
      </c>
      <c r="L19" s="25">
        <f t="shared" si="7"/>
        <v>0</v>
      </c>
      <c r="M19" s="25">
        <f t="shared" si="7"/>
        <v>0</v>
      </c>
      <c r="N19" s="25">
        <f t="shared" si="7"/>
        <v>0</v>
      </c>
      <c r="O19" s="25">
        <f t="shared" si="7"/>
        <v>0</v>
      </c>
      <c r="P19" s="25">
        <f t="shared" si="7"/>
        <v>0</v>
      </c>
      <c r="Q19" s="25">
        <f t="shared" si="7"/>
        <v>0</v>
      </c>
      <c r="R19" s="52"/>
      <c r="S19" s="52"/>
      <c r="T19" s="52"/>
    </row>
    <row r="21" spans="1:20" ht="18.75" x14ac:dyDescent="0.3">
      <c r="A21" s="337" t="s">
        <v>54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</row>
    <row r="22" spans="1:20" x14ac:dyDescent="0.25">
      <c r="E22" s="42" t="s">
        <v>47</v>
      </c>
      <c r="F22" s="42" t="s">
        <v>48</v>
      </c>
      <c r="G22" s="42" t="s">
        <v>27</v>
      </c>
      <c r="H22" s="42" t="s">
        <v>28</v>
      </c>
      <c r="I22" s="42" t="s">
        <v>29</v>
      </c>
      <c r="J22" s="42" t="s">
        <v>30</v>
      </c>
      <c r="K22" s="42" t="s">
        <v>26</v>
      </c>
      <c r="L22" s="57" t="s">
        <v>31</v>
      </c>
      <c r="M22" s="42" t="s">
        <v>32</v>
      </c>
      <c r="N22" s="42" t="s">
        <v>33</v>
      </c>
      <c r="O22" s="42" t="s">
        <v>34</v>
      </c>
      <c r="P22" s="42" t="s">
        <v>35</v>
      </c>
      <c r="Q22" s="42"/>
    </row>
    <row r="23" spans="1:20" ht="45" x14ac:dyDescent="0.25">
      <c r="A23" s="18" t="s">
        <v>2</v>
      </c>
      <c r="B23" s="12" t="s">
        <v>1</v>
      </c>
      <c r="C23" s="12" t="s">
        <v>0</v>
      </c>
      <c r="D23" s="12" t="s">
        <v>3</v>
      </c>
      <c r="E23" s="38" t="s">
        <v>37</v>
      </c>
      <c r="F23" s="38" t="s">
        <v>36</v>
      </c>
      <c r="G23" s="62" t="s">
        <v>38</v>
      </c>
      <c r="H23" s="38" t="s">
        <v>13</v>
      </c>
      <c r="I23" s="38" t="s">
        <v>14</v>
      </c>
      <c r="J23" s="38" t="s">
        <v>15</v>
      </c>
      <c r="K23" s="38" t="s">
        <v>39</v>
      </c>
      <c r="L23" s="58" t="s">
        <v>40</v>
      </c>
      <c r="M23" s="41" t="s">
        <v>17</v>
      </c>
      <c r="N23" s="41" t="s">
        <v>41</v>
      </c>
      <c r="O23" s="41" t="s">
        <v>49</v>
      </c>
      <c r="P23" s="41" t="s">
        <v>50</v>
      </c>
      <c r="Q23" s="15" t="s">
        <v>25</v>
      </c>
    </row>
    <row r="24" spans="1:20" ht="34.5" x14ac:dyDescent="0.25">
      <c r="A24" s="3">
        <v>1</v>
      </c>
      <c r="B24" s="98" t="s">
        <v>53</v>
      </c>
      <c r="C24" s="99" t="s">
        <v>55</v>
      </c>
      <c r="D24" s="100">
        <v>90000</v>
      </c>
      <c r="E24" s="46">
        <v>0</v>
      </c>
      <c r="F24" s="46">
        <v>0</v>
      </c>
      <c r="G24" s="63">
        <v>44000</v>
      </c>
      <c r="H24" s="45">
        <v>0</v>
      </c>
      <c r="I24" s="45">
        <v>0</v>
      </c>
      <c r="J24" s="46">
        <v>0</v>
      </c>
      <c r="K24" s="46">
        <v>0</v>
      </c>
      <c r="L24" s="63">
        <v>0</v>
      </c>
      <c r="M24" s="46">
        <v>0</v>
      </c>
      <c r="N24" s="46">
        <v>0</v>
      </c>
      <c r="O24" s="46">
        <v>0</v>
      </c>
      <c r="P24" s="46">
        <v>0</v>
      </c>
      <c r="Q24" s="13">
        <v>0</v>
      </c>
    </row>
    <row r="25" spans="1:20" x14ac:dyDescent="0.25">
      <c r="A25" s="338" t="s">
        <v>24</v>
      </c>
      <c r="B25" s="339"/>
      <c r="C25" s="339"/>
      <c r="D25" s="54">
        <f>SUM(D24:D24)</f>
        <v>90000</v>
      </c>
      <c r="E25" s="55">
        <f>SUM(E24:E24)</f>
        <v>0</v>
      </c>
      <c r="F25" s="55">
        <f>SUM(F24:F24)</f>
        <v>0</v>
      </c>
      <c r="G25" s="64">
        <v>0</v>
      </c>
      <c r="H25" s="66">
        <f t="shared" ref="H25:Q25" si="8">SUM(H24:H24)</f>
        <v>0</v>
      </c>
      <c r="I25" s="66">
        <f t="shared" si="8"/>
        <v>0</v>
      </c>
      <c r="J25" s="17">
        <f t="shared" si="8"/>
        <v>0</v>
      </c>
      <c r="K25" s="19">
        <f t="shared" si="8"/>
        <v>0</v>
      </c>
      <c r="L25" s="59">
        <f t="shared" si="8"/>
        <v>0</v>
      </c>
      <c r="M25" s="17">
        <f t="shared" si="8"/>
        <v>0</v>
      </c>
      <c r="N25" s="17">
        <f t="shared" si="8"/>
        <v>0</v>
      </c>
      <c r="O25" s="17">
        <f t="shared" si="8"/>
        <v>0</v>
      </c>
      <c r="P25" s="17">
        <f t="shared" si="8"/>
        <v>0</v>
      </c>
      <c r="Q25" s="17">
        <f t="shared" si="8"/>
        <v>0</v>
      </c>
    </row>
    <row r="26" spans="1:20" x14ac:dyDescent="0.25">
      <c r="A26" s="3"/>
      <c r="B26" s="3"/>
      <c r="C26" s="4"/>
      <c r="D26" s="4">
        <v>0</v>
      </c>
      <c r="E26" s="13">
        <v>0</v>
      </c>
      <c r="F26" s="13">
        <v>0</v>
      </c>
      <c r="G26" s="27">
        <v>0</v>
      </c>
      <c r="H26" s="46">
        <v>0</v>
      </c>
      <c r="I26" s="46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</row>
    <row r="27" spans="1:20" x14ac:dyDescent="0.25">
      <c r="A27" s="3"/>
      <c r="B27" s="3"/>
      <c r="C27" s="4"/>
      <c r="D27" s="4">
        <v>0</v>
      </c>
      <c r="E27" s="13">
        <v>0</v>
      </c>
      <c r="F27" s="13">
        <v>0</v>
      </c>
      <c r="G27" s="27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</row>
    <row r="28" spans="1:20" ht="15.75" thickBot="1" x14ac:dyDescent="0.3">
      <c r="A28" s="340"/>
      <c r="B28" s="340"/>
      <c r="C28" s="340"/>
      <c r="D28" s="53">
        <f>SUM(D26:D27)</f>
        <v>0</v>
      </c>
      <c r="E28" s="53">
        <f>SUM(E26:E27)</f>
        <v>0</v>
      </c>
      <c r="F28" s="53">
        <f>SUM(F26:F27)</f>
        <v>0</v>
      </c>
      <c r="G28" s="65">
        <v>0</v>
      </c>
      <c r="H28" s="53">
        <f t="shared" ref="H28:O28" si="9">SUM(H26:H27)</f>
        <v>0</v>
      </c>
      <c r="I28" s="53">
        <f t="shared" si="9"/>
        <v>0</v>
      </c>
      <c r="J28" s="53">
        <f t="shared" si="9"/>
        <v>0</v>
      </c>
      <c r="K28" s="53">
        <f t="shared" si="9"/>
        <v>0</v>
      </c>
      <c r="L28" s="53">
        <f t="shared" si="9"/>
        <v>0</v>
      </c>
      <c r="M28" s="53">
        <f t="shared" si="9"/>
        <v>0</v>
      </c>
      <c r="N28" s="53">
        <f t="shared" si="9"/>
        <v>0</v>
      </c>
      <c r="O28" s="53">
        <f t="shared" si="9"/>
        <v>0</v>
      </c>
      <c r="P28" s="53">
        <f>SUM(P26:P27)</f>
        <v>0</v>
      </c>
      <c r="Q28" s="53">
        <f>SUM(Q26:Q27)</f>
        <v>0</v>
      </c>
    </row>
    <row r="29" spans="1:20" ht="15.75" thickBot="1" x14ac:dyDescent="0.3">
      <c r="A29" s="25" t="s">
        <v>18</v>
      </c>
      <c r="B29" s="25"/>
      <c r="C29" s="25"/>
      <c r="D29" s="25">
        <f>D25+D28</f>
        <v>90000</v>
      </c>
      <c r="E29" s="25">
        <f>E25+E28</f>
        <v>0</v>
      </c>
      <c r="F29" s="25">
        <f>F25+F28</f>
        <v>0</v>
      </c>
      <c r="G29" s="61">
        <f>G28+G25</f>
        <v>0</v>
      </c>
      <c r="H29" s="25">
        <f t="shared" ref="H29:Q29" si="10">H25</f>
        <v>0</v>
      </c>
      <c r="I29" s="25">
        <f t="shared" si="10"/>
        <v>0</v>
      </c>
      <c r="J29" s="25">
        <f t="shared" si="10"/>
        <v>0</v>
      </c>
      <c r="K29" s="25">
        <f t="shared" si="10"/>
        <v>0</v>
      </c>
      <c r="L29" s="25">
        <f t="shared" si="10"/>
        <v>0</v>
      </c>
      <c r="M29" s="2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25">
        <f t="shared" si="10"/>
        <v>0</v>
      </c>
    </row>
    <row r="31" spans="1:20" ht="18.75" x14ac:dyDescent="0.3">
      <c r="A31" s="341" t="s">
        <v>58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</row>
    <row r="32" spans="1:20" ht="15.75" thickBot="1" x14ac:dyDescent="0.3">
      <c r="E32" s="42" t="s">
        <v>47</v>
      </c>
      <c r="F32" s="42" t="s">
        <v>48</v>
      </c>
      <c r="G32" s="76" t="s">
        <v>27</v>
      </c>
      <c r="H32" s="42" t="s">
        <v>28</v>
      </c>
      <c r="I32" s="42" t="s">
        <v>29</v>
      </c>
      <c r="J32" s="42" t="s">
        <v>30</v>
      </c>
      <c r="K32" s="42" t="s">
        <v>26</v>
      </c>
      <c r="L32" s="57" t="s">
        <v>31</v>
      </c>
      <c r="M32" s="42" t="s">
        <v>32</v>
      </c>
      <c r="N32" s="42" t="s">
        <v>33</v>
      </c>
      <c r="O32" s="42" t="s">
        <v>34</v>
      </c>
      <c r="P32" s="42" t="s">
        <v>35</v>
      </c>
      <c r="Q32" s="42"/>
    </row>
    <row r="33" spans="1:17" ht="45" x14ac:dyDescent="0.25">
      <c r="A33" s="28" t="s">
        <v>2</v>
      </c>
      <c r="B33" s="29" t="s">
        <v>20</v>
      </c>
      <c r="C33" s="30" t="s">
        <v>0</v>
      </c>
      <c r="D33" s="30" t="s">
        <v>3</v>
      </c>
      <c r="E33" s="38" t="s">
        <v>37</v>
      </c>
      <c r="F33" s="62" t="s">
        <v>36</v>
      </c>
      <c r="G33" s="101" t="s">
        <v>38</v>
      </c>
      <c r="H33" s="38" t="s">
        <v>13</v>
      </c>
      <c r="I33" s="38" t="s">
        <v>14</v>
      </c>
      <c r="J33" s="38" t="s">
        <v>15</v>
      </c>
      <c r="K33" s="38" t="s">
        <v>39</v>
      </c>
      <c r="L33" s="58" t="s">
        <v>40</v>
      </c>
      <c r="M33" s="41" t="s">
        <v>17</v>
      </c>
      <c r="N33" s="41" t="s">
        <v>41</v>
      </c>
      <c r="O33" s="41" t="s">
        <v>49</v>
      </c>
      <c r="P33" s="41" t="s">
        <v>50</v>
      </c>
      <c r="Q33" s="15" t="s">
        <v>25</v>
      </c>
    </row>
    <row r="34" spans="1:17" x14ac:dyDescent="0.25">
      <c r="A34" s="31"/>
      <c r="B34" s="32"/>
      <c r="C34" s="33"/>
      <c r="D34" s="68">
        <v>0</v>
      </c>
      <c r="E34" s="68">
        <v>0</v>
      </c>
      <c r="F34" s="69">
        <v>0</v>
      </c>
      <c r="G34" s="102">
        <v>0</v>
      </c>
      <c r="H34" s="68">
        <v>0</v>
      </c>
      <c r="I34" s="68">
        <v>0</v>
      </c>
      <c r="J34" s="69">
        <v>0</v>
      </c>
      <c r="K34" s="68">
        <v>0</v>
      </c>
      <c r="L34" s="68">
        <v>0</v>
      </c>
      <c r="M34" s="69">
        <v>0</v>
      </c>
      <c r="N34" s="68">
        <v>0</v>
      </c>
      <c r="O34" s="68">
        <v>0</v>
      </c>
      <c r="P34" s="69">
        <v>0</v>
      </c>
      <c r="Q34" s="69">
        <v>0</v>
      </c>
    </row>
    <row r="35" spans="1:17" ht="15.75" thickBot="1" x14ac:dyDescent="0.3">
      <c r="A35" s="34"/>
      <c r="B35" s="35"/>
      <c r="C35" s="36" t="s">
        <v>22</v>
      </c>
      <c r="D35" s="70">
        <f>SUM(D34:D34)</f>
        <v>0</v>
      </c>
      <c r="E35" s="70">
        <f>SUM(E34:E34)</f>
        <v>0</v>
      </c>
      <c r="F35" s="71">
        <f>SUM(F34:F34)</f>
        <v>0</v>
      </c>
      <c r="G35" s="103">
        <v>0</v>
      </c>
      <c r="H35" s="70">
        <f>SUM(H34:H34)</f>
        <v>0</v>
      </c>
      <c r="I35" s="70">
        <f>SUM(I34:I34)</f>
        <v>0</v>
      </c>
      <c r="J35" s="71">
        <v>0</v>
      </c>
      <c r="K35" s="70">
        <f>SUM(K34:K34)</f>
        <v>0</v>
      </c>
      <c r="L35" s="70">
        <f>SUM(L34:L34)</f>
        <v>0</v>
      </c>
      <c r="M35" s="71">
        <v>0</v>
      </c>
      <c r="N35" s="70">
        <f>SUM(N34:N34)</f>
        <v>0</v>
      </c>
      <c r="O35" s="70">
        <f>SUM(O34:O34)</f>
        <v>0</v>
      </c>
      <c r="P35" s="71">
        <v>0</v>
      </c>
      <c r="Q35" s="71">
        <v>0</v>
      </c>
    </row>
    <row r="36" spans="1:17" ht="15.75" thickTop="1" x14ac:dyDescent="0.25">
      <c r="A36" s="31"/>
      <c r="B36" s="32"/>
      <c r="C36" s="33"/>
      <c r="D36" s="72">
        <v>0</v>
      </c>
      <c r="E36" s="72">
        <v>0</v>
      </c>
      <c r="F36" s="73">
        <v>0</v>
      </c>
      <c r="G36" s="104">
        <v>0</v>
      </c>
      <c r="H36" s="72">
        <v>0</v>
      </c>
      <c r="I36" s="72">
        <v>0</v>
      </c>
      <c r="J36" s="73">
        <v>0</v>
      </c>
      <c r="K36" s="72">
        <v>0</v>
      </c>
      <c r="L36" s="72">
        <v>0</v>
      </c>
      <c r="M36" s="73">
        <v>0</v>
      </c>
      <c r="N36" s="72">
        <v>0</v>
      </c>
      <c r="O36" s="72">
        <v>0</v>
      </c>
      <c r="P36" s="73">
        <v>0</v>
      </c>
      <c r="Q36" s="73">
        <v>0</v>
      </c>
    </row>
    <row r="37" spans="1:17" ht="15.75" thickBot="1" x14ac:dyDescent="0.3">
      <c r="A37" s="34"/>
      <c r="B37" s="35"/>
      <c r="C37" s="36" t="s">
        <v>23</v>
      </c>
      <c r="D37" s="70">
        <f>SUM(D36:D36)</f>
        <v>0</v>
      </c>
      <c r="E37" s="70">
        <v>0</v>
      </c>
      <c r="F37" s="71">
        <v>0</v>
      </c>
      <c r="G37" s="103">
        <v>0</v>
      </c>
      <c r="H37" s="70">
        <v>0</v>
      </c>
      <c r="I37" s="70">
        <v>0</v>
      </c>
      <c r="J37" s="71">
        <v>0</v>
      </c>
      <c r="K37" s="70">
        <v>0</v>
      </c>
      <c r="L37" s="70">
        <v>0</v>
      </c>
      <c r="M37" s="71">
        <v>0</v>
      </c>
      <c r="N37" s="70">
        <v>0</v>
      </c>
      <c r="O37" s="70">
        <v>0</v>
      </c>
      <c r="P37" s="71">
        <v>0</v>
      </c>
      <c r="Q37" s="71">
        <v>0</v>
      </c>
    </row>
    <row r="38" spans="1:17" ht="16.5" thickTop="1" thickBot="1" x14ac:dyDescent="0.3">
      <c r="A38" s="332" t="s">
        <v>18</v>
      </c>
      <c r="B38" s="333"/>
      <c r="C38" s="333"/>
      <c r="D38" s="37">
        <f t="shared" ref="D38:Q38" si="11">D37+D35</f>
        <v>0</v>
      </c>
      <c r="E38" s="37">
        <f t="shared" si="11"/>
        <v>0</v>
      </c>
      <c r="F38" s="67">
        <f t="shared" si="11"/>
        <v>0</v>
      </c>
      <c r="G38" s="105">
        <f t="shared" si="11"/>
        <v>0</v>
      </c>
      <c r="H38" s="37">
        <f t="shared" si="11"/>
        <v>0</v>
      </c>
      <c r="I38" s="37">
        <f t="shared" si="11"/>
        <v>0</v>
      </c>
      <c r="J38" s="67">
        <f t="shared" si="11"/>
        <v>0</v>
      </c>
      <c r="K38" s="37">
        <f t="shared" si="11"/>
        <v>0</v>
      </c>
      <c r="L38" s="37">
        <f t="shared" si="11"/>
        <v>0</v>
      </c>
      <c r="M38" s="67">
        <f t="shared" si="11"/>
        <v>0</v>
      </c>
      <c r="N38" s="37">
        <f t="shared" si="11"/>
        <v>0</v>
      </c>
      <c r="O38" s="37">
        <f t="shared" si="11"/>
        <v>0</v>
      </c>
      <c r="P38" s="67">
        <f t="shared" si="11"/>
        <v>0</v>
      </c>
      <c r="Q38" s="67">
        <f t="shared" si="11"/>
        <v>0</v>
      </c>
    </row>
    <row r="41" spans="1:17" ht="21" x14ac:dyDescent="0.35">
      <c r="A41" s="334" t="s">
        <v>59</v>
      </c>
      <c r="B41" s="334"/>
      <c r="C41" s="334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</row>
    <row r="42" spans="1:17" ht="15.75" thickBot="1" x14ac:dyDescent="0.3">
      <c r="E42" s="42" t="s">
        <v>47</v>
      </c>
      <c r="F42" s="42" t="s">
        <v>48</v>
      </c>
      <c r="G42" s="76" t="s">
        <v>27</v>
      </c>
      <c r="H42" s="42" t="s">
        <v>28</v>
      </c>
      <c r="I42" s="42" t="s">
        <v>29</v>
      </c>
      <c r="J42" s="42" t="s">
        <v>30</v>
      </c>
      <c r="K42" s="42" t="s">
        <v>26</v>
      </c>
      <c r="L42" s="42" t="s">
        <v>31</v>
      </c>
      <c r="M42" s="42" t="s">
        <v>32</v>
      </c>
      <c r="N42" s="42" t="s">
        <v>33</v>
      </c>
      <c r="O42" s="42" t="s">
        <v>34</v>
      </c>
      <c r="P42" s="42" t="s">
        <v>35</v>
      </c>
      <c r="Q42" s="42"/>
    </row>
    <row r="43" spans="1:17" ht="45" x14ac:dyDescent="0.25">
      <c r="A43" s="18" t="s">
        <v>46</v>
      </c>
      <c r="B43" s="12" t="s">
        <v>1</v>
      </c>
      <c r="C43" s="12" t="s">
        <v>0</v>
      </c>
      <c r="D43" s="5" t="s">
        <v>3</v>
      </c>
      <c r="E43" s="12" t="s">
        <v>7</v>
      </c>
      <c r="F43" s="12" t="s">
        <v>11</v>
      </c>
      <c r="G43" s="95" t="s">
        <v>12</v>
      </c>
      <c r="H43" s="12" t="s">
        <v>13</v>
      </c>
      <c r="I43" s="12" t="s">
        <v>14</v>
      </c>
      <c r="J43" s="75" t="s">
        <v>15</v>
      </c>
      <c r="K43" s="75" t="s">
        <v>8</v>
      </c>
      <c r="L43" s="75" t="s">
        <v>16</v>
      </c>
      <c r="M43" s="12" t="s">
        <v>17</v>
      </c>
      <c r="N43" s="12" t="s">
        <v>9</v>
      </c>
      <c r="O43" s="12" t="s">
        <v>51</v>
      </c>
      <c r="P43" s="12" t="s">
        <v>52</v>
      </c>
      <c r="Q43" s="12" t="s">
        <v>10</v>
      </c>
    </row>
    <row r="44" spans="1:17" x14ac:dyDescent="0.25">
      <c r="A44" s="3"/>
      <c r="B44" s="3"/>
      <c r="C44" s="9"/>
      <c r="D44" s="11">
        <v>0</v>
      </c>
      <c r="E44" s="11">
        <v>0</v>
      </c>
      <c r="F44" s="11">
        <v>0</v>
      </c>
      <c r="G44" s="84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</row>
    <row r="45" spans="1:17" x14ac:dyDescent="0.25">
      <c r="A45" s="3"/>
      <c r="B45" s="3"/>
      <c r="C45" s="9"/>
      <c r="D45" s="11">
        <v>0</v>
      </c>
      <c r="E45" s="11">
        <v>0</v>
      </c>
      <c r="F45" s="11">
        <v>0</v>
      </c>
      <c r="G45" s="84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</row>
    <row r="46" spans="1:17" ht="15.75" thickBot="1" x14ac:dyDescent="0.3">
      <c r="A46" s="335" t="s">
        <v>6</v>
      </c>
      <c r="B46" s="336"/>
      <c r="C46" s="336"/>
      <c r="D46" s="16">
        <f t="shared" ref="D46" si="12">SUM(D44:D45)</f>
        <v>0</v>
      </c>
      <c r="E46" s="66">
        <v>0</v>
      </c>
      <c r="F46" s="66">
        <v>0</v>
      </c>
      <c r="G46" s="9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</row>
  </sheetData>
  <mergeCells count="15">
    <mergeCell ref="A13:Q13"/>
    <mergeCell ref="A2:Q2"/>
    <mergeCell ref="A6:C6"/>
    <mergeCell ref="A8:C8"/>
    <mergeCell ref="A10:C10"/>
    <mergeCell ref="A11:C11"/>
    <mergeCell ref="A38:C38"/>
    <mergeCell ref="A41:Q41"/>
    <mergeCell ref="A46:C46"/>
    <mergeCell ref="A18:C18"/>
    <mergeCell ref="A19:C19"/>
    <mergeCell ref="A21:Q21"/>
    <mergeCell ref="A25:C25"/>
    <mergeCell ref="A28:C28"/>
    <mergeCell ref="A31:Q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7"/>
  <sheetViews>
    <sheetView topLeftCell="A10" workbookViewId="0">
      <selection activeCell="G30" sqref="G30"/>
    </sheetView>
  </sheetViews>
  <sheetFormatPr baseColWidth="10" defaultRowHeight="15" x14ac:dyDescent="0.25"/>
  <cols>
    <col min="1" max="1" width="4.140625" customWidth="1"/>
    <col min="2" max="2" width="12.42578125" customWidth="1"/>
    <col min="3" max="3" width="43.42578125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style="146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6.7109375" customWidth="1"/>
  </cols>
  <sheetData>
    <row r="2" spans="1:17" ht="21" x14ac:dyDescent="0.35">
      <c r="A2" s="326" t="s">
        <v>114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s="107" customFormat="1" x14ac:dyDescent="0.25">
      <c r="E3" s="108" t="s">
        <v>47</v>
      </c>
      <c r="F3" s="108" t="s">
        <v>48</v>
      </c>
      <c r="G3" s="108" t="s">
        <v>27</v>
      </c>
      <c r="H3" s="145" t="s">
        <v>28</v>
      </c>
      <c r="I3" s="108" t="s">
        <v>29</v>
      </c>
      <c r="J3" s="108" t="s">
        <v>30</v>
      </c>
      <c r="K3" s="108" t="s">
        <v>26</v>
      </c>
      <c r="L3" s="109" t="s">
        <v>31</v>
      </c>
      <c r="M3" s="108" t="s">
        <v>32</v>
      </c>
      <c r="N3" s="108" t="s">
        <v>33</v>
      </c>
      <c r="O3" s="108" t="s">
        <v>34</v>
      </c>
      <c r="P3" s="108" t="s">
        <v>35</v>
      </c>
      <c r="Q3" s="108"/>
    </row>
    <row r="4" spans="1:17" ht="45" x14ac:dyDescent="0.25">
      <c r="A4" s="18" t="s">
        <v>2</v>
      </c>
      <c r="B4" s="12" t="s">
        <v>1</v>
      </c>
      <c r="C4" s="12" t="s">
        <v>0</v>
      </c>
      <c r="D4" s="12" t="s">
        <v>3</v>
      </c>
      <c r="E4" s="41"/>
      <c r="F4" s="41"/>
      <c r="G4" s="41"/>
      <c r="H4" s="41" t="s">
        <v>37</v>
      </c>
      <c r="I4" s="41"/>
      <c r="J4" s="41"/>
      <c r="K4" s="41"/>
      <c r="L4" s="41"/>
      <c r="M4" s="41"/>
      <c r="N4" s="41"/>
      <c r="O4" s="41"/>
      <c r="P4" s="41"/>
      <c r="Q4" s="12" t="s">
        <v>10</v>
      </c>
    </row>
    <row r="5" spans="1:17" ht="15.75" thickBot="1" x14ac:dyDescent="0.3">
      <c r="A5" s="43">
        <v>1</v>
      </c>
      <c r="B5" s="43" t="s">
        <v>60</v>
      </c>
      <c r="C5" s="112" t="s">
        <v>61</v>
      </c>
      <c r="D5" s="45">
        <v>132000</v>
      </c>
      <c r="E5" s="45" t="s">
        <v>62</v>
      </c>
      <c r="F5" s="45" t="s">
        <v>62</v>
      </c>
      <c r="G5" s="45" t="s">
        <v>62</v>
      </c>
      <c r="H5" s="139">
        <v>33000</v>
      </c>
      <c r="I5" s="139">
        <v>0</v>
      </c>
      <c r="J5" s="139">
        <v>0</v>
      </c>
      <c r="K5" s="139">
        <v>0</v>
      </c>
      <c r="L5" s="139">
        <v>0</v>
      </c>
      <c r="M5" s="139">
        <v>0</v>
      </c>
      <c r="N5" s="139">
        <v>0</v>
      </c>
      <c r="O5" s="139">
        <v>0</v>
      </c>
      <c r="P5" s="139">
        <v>0</v>
      </c>
      <c r="Q5" s="139">
        <f>SUM(H5:P5)</f>
        <v>33000</v>
      </c>
    </row>
    <row r="6" spans="1:17" ht="15.75" thickBot="1" x14ac:dyDescent="0.3">
      <c r="A6" s="327" t="s">
        <v>4</v>
      </c>
      <c r="B6" s="328"/>
      <c r="C6" s="328"/>
      <c r="D6" s="113">
        <f t="shared" ref="D6:Q6" si="0">SUM(D5)</f>
        <v>132000</v>
      </c>
      <c r="E6" s="113" t="s">
        <v>62</v>
      </c>
      <c r="F6" s="113" t="s">
        <v>62</v>
      </c>
      <c r="G6" s="113" t="s">
        <v>62</v>
      </c>
      <c r="H6" s="22">
        <f t="shared" si="0"/>
        <v>33000</v>
      </c>
      <c r="I6" s="22">
        <f t="shared" si="0"/>
        <v>0</v>
      </c>
      <c r="J6" s="22">
        <f t="shared" ref="J6:P6" si="1">SUM(J5)</f>
        <v>0</v>
      </c>
      <c r="K6" s="22">
        <f t="shared" si="1"/>
        <v>0</v>
      </c>
      <c r="L6" s="22">
        <f t="shared" si="1"/>
        <v>0</v>
      </c>
      <c r="M6" s="22">
        <f t="shared" si="1"/>
        <v>0</v>
      </c>
      <c r="N6" s="22">
        <f t="shared" si="1"/>
        <v>0</v>
      </c>
      <c r="O6" s="22">
        <f t="shared" si="1"/>
        <v>0</v>
      </c>
      <c r="P6" s="22">
        <f t="shared" si="1"/>
        <v>0</v>
      </c>
      <c r="Q6" s="140">
        <f t="shared" si="0"/>
        <v>33000</v>
      </c>
    </row>
    <row r="7" spans="1:17" ht="15.75" thickBot="1" x14ac:dyDescent="0.3">
      <c r="A7" s="43">
        <v>1</v>
      </c>
      <c r="B7" s="43" t="s">
        <v>63</v>
      </c>
      <c r="C7" s="114" t="s">
        <v>64</v>
      </c>
      <c r="D7" s="45">
        <v>180000</v>
      </c>
      <c r="E7" s="45" t="s">
        <v>62</v>
      </c>
      <c r="F7" s="45" t="s">
        <v>62</v>
      </c>
      <c r="G7" s="45" t="s">
        <v>62</v>
      </c>
      <c r="H7" s="139">
        <v>35000</v>
      </c>
      <c r="I7" s="139">
        <v>0</v>
      </c>
      <c r="J7" s="139">
        <v>0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0</v>
      </c>
      <c r="Q7" s="139">
        <f>SUM(H7:P7)</f>
        <v>35000</v>
      </c>
    </row>
    <row r="8" spans="1:17" ht="15.75" thickBot="1" x14ac:dyDescent="0.3">
      <c r="A8" s="327" t="s">
        <v>5</v>
      </c>
      <c r="B8" s="328"/>
      <c r="C8" s="328"/>
      <c r="D8" s="113">
        <f t="shared" ref="D8:Q8" si="2">SUM(D7:D7)</f>
        <v>180000</v>
      </c>
      <c r="E8" s="113" t="s">
        <v>62</v>
      </c>
      <c r="F8" s="113" t="s">
        <v>62</v>
      </c>
      <c r="G8" s="113" t="s">
        <v>62</v>
      </c>
      <c r="H8" s="22">
        <f t="shared" si="2"/>
        <v>35000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141">
        <f t="shared" si="2"/>
        <v>35000</v>
      </c>
    </row>
    <row r="9" spans="1:17" x14ac:dyDescent="0.25">
      <c r="A9" s="115">
        <v>1</v>
      </c>
      <c r="B9" s="116" t="s">
        <v>65</v>
      </c>
      <c r="C9" s="117" t="s">
        <v>66</v>
      </c>
      <c r="D9" s="74">
        <v>172500</v>
      </c>
      <c r="E9" s="74" t="s">
        <v>62</v>
      </c>
      <c r="F9" s="74" t="s">
        <v>62</v>
      </c>
      <c r="G9" s="74" t="s">
        <v>62</v>
      </c>
      <c r="H9" s="142">
        <v>30000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f t="shared" ref="Q9:Q31" si="3">SUM(H9:P9)</f>
        <v>30000</v>
      </c>
    </row>
    <row r="10" spans="1:17" x14ac:dyDescent="0.25">
      <c r="A10" s="3">
        <v>2</v>
      </c>
      <c r="B10" s="118" t="s">
        <v>67</v>
      </c>
      <c r="C10" s="119" t="s">
        <v>68</v>
      </c>
      <c r="D10" s="4">
        <v>120000</v>
      </c>
      <c r="E10" s="4" t="s">
        <v>62</v>
      </c>
      <c r="F10" s="4" t="s">
        <v>62</v>
      </c>
      <c r="G10" s="4" t="s">
        <v>62</v>
      </c>
      <c r="H10" s="143">
        <v>30000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f t="shared" si="3"/>
        <v>30000</v>
      </c>
    </row>
    <row r="11" spans="1:17" x14ac:dyDescent="0.25">
      <c r="A11" s="3">
        <v>3</v>
      </c>
      <c r="B11" s="118" t="s">
        <v>69</v>
      </c>
      <c r="C11" s="119" t="s">
        <v>70</v>
      </c>
      <c r="D11" s="4">
        <v>144000</v>
      </c>
      <c r="E11" s="4" t="s">
        <v>62</v>
      </c>
      <c r="F11" s="4" t="s">
        <v>62</v>
      </c>
      <c r="G11" s="4" t="s">
        <v>62</v>
      </c>
      <c r="H11" s="143">
        <v>24000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f t="shared" si="3"/>
        <v>24000</v>
      </c>
    </row>
    <row r="12" spans="1:17" x14ac:dyDescent="0.25">
      <c r="A12" s="3">
        <v>4</v>
      </c>
      <c r="B12" s="118" t="s">
        <v>71</v>
      </c>
      <c r="C12" s="119" t="s">
        <v>72</v>
      </c>
      <c r="D12" s="4">
        <v>144000</v>
      </c>
      <c r="E12" s="4" t="s">
        <v>62</v>
      </c>
      <c r="F12" s="4" t="s">
        <v>62</v>
      </c>
      <c r="G12" s="4" t="s">
        <v>62</v>
      </c>
      <c r="H12" s="143">
        <v>24000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f t="shared" si="3"/>
        <v>24000</v>
      </c>
    </row>
    <row r="13" spans="1:17" x14ac:dyDescent="0.25">
      <c r="A13" s="3">
        <v>5</v>
      </c>
      <c r="B13" s="118" t="s">
        <v>73</v>
      </c>
      <c r="C13" s="119" t="s">
        <v>74</v>
      </c>
      <c r="D13" s="4">
        <v>144000</v>
      </c>
      <c r="E13" s="4" t="s">
        <v>62</v>
      </c>
      <c r="F13" s="4" t="s">
        <v>62</v>
      </c>
      <c r="G13" s="4" t="s">
        <v>62</v>
      </c>
      <c r="H13" s="143">
        <v>24000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f t="shared" si="3"/>
        <v>24000</v>
      </c>
    </row>
    <row r="14" spans="1:17" x14ac:dyDescent="0.25">
      <c r="A14" s="3">
        <v>6</v>
      </c>
      <c r="B14" s="118" t="s">
        <v>75</v>
      </c>
      <c r="C14" s="120" t="s">
        <v>76</v>
      </c>
      <c r="D14" s="4">
        <v>150000</v>
      </c>
      <c r="E14" s="4" t="s">
        <v>62</v>
      </c>
      <c r="F14" s="4" t="s">
        <v>62</v>
      </c>
      <c r="G14" s="4" t="s">
        <v>62</v>
      </c>
      <c r="H14" s="143">
        <v>25000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f t="shared" si="3"/>
        <v>25000</v>
      </c>
    </row>
    <row r="15" spans="1:17" x14ac:dyDescent="0.25">
      <c r="A15" s="3">
        <v>7</v>
      </c>
      <c r="B15" s="118" t="s">
        <v>77</v>
      </c>
      <c r="C15" s="121" t="s">
        <v>78</v>
      </c>
      <c r="D15" s="122">
        <v>120000</v>
      </c>
      <c r="E15" s="4" t="s">
        <v>62</v>
      </c>
      <c r="F15" s="4" t="s">
        <v>62</v>
      </c>
      <c r="G15" s="4" t="s">
        <v>62</v>
      </c>
      <c r="H15" s="143">
        <v>20000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f t="shared" si="3"/>
        <v>20000</v>
      </c>
    </row>
    <row r="16" spans="1:17" x14ac:dyDescent="0.25">
      <c r="A16" s="3">
        <v>8</v>
      </c>
      <c r="B16" s="118" t="s">
        <v>79</v>
      </c>
      <c r="C16" s="123" t="s">
        <v>80</v>
      </c>
      <c r="D16" s="122">
        <v>120000</v>
      </c>
      <c r="E16" s="4" t="s">
        <v>62</v>
      </c>
      <c r="F16" s="4" t="s">
        <v>62</v>
      </c>
      <c r="G16" s="4" t="s">
        <v>62</v>
      </c>
      <c r="H16" s="143">
        <v>20000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f t="shared" si="3"/>
        <v>20000</v>
      </c>
    </row>
    <row r="17" spans="1:17" x14ac:dyDescent="0.25">
      <c r="A17" s="6">
        <v>9</v>
      </c>
      <c r="B17" s="118" t="s">
        <v>81</v>
      </c>
      <c r="C17" s="124" t="s">
        <v>82</v>
      </c>
      <c r="D17" s="8">
        <v>120000</v>
      </c>
      <c r="E17" s="4" t="s">
        <v>62</v>
      </c>
      <c r="F17" s="4" t="s">
        <v>62</v>
      </c>
      <c r="G17" s="4" t="s">
        <v>62</v>
      </c>
      <c r="H17" s="143">
        <v>20000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f t="shared" si="3"/>
        <v>20000</v>
      </c>
    </row>
    <row r="18" spans="1:17" x14ac:dyDescent="0.25">
      <c r="A18" s="3">
        <v>10</v>
      </c>
      <c r="B18" s="125" t="s">
        <v>83</v>
      </c>
      <c r="C18" s="126" t="s">
        <v>84</v>
      </c>
      <c r="D18" s="4">
        <v>120000</v>
      </c>
      <c r="E18" s="4" t="s">
        <v>62</v>
      </c>
      <c r="F18" s="4" t="s">
        <v>62</v>
      </c>
      <c r="G18" s="4" t="s">
        <v>62</v>
      </c>
      <c r="H18" s="143">
        <v>20000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f t="shared" si="3"/>
        <v>20000</v>
      </c>
    </row>
    <row r="19" spans="1:17" x14ac:dyDescent="0.25">
      <c r="A19" s="3">
        <v>11</v>
      </c>
      <c r="B19" s="125" t="s">
        <v>85</v>
      </c>
      <c r="C19" s="126" t="s">
        <v>86</v>
      </c>
      <c r="D19" s="4">
        <v>120000</v>
      </c>
      <c r="E19" s="4" t="s">
        <v>62</v>
      </c>
      <c r="F19" s="4" t="s">
        <v>62</v>
      </c>
      <c r="G19" s="4" t="s">
        <v>62</v>
      </c>
      <c r="H19" s="143">
        <v>20000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f t="shared" si="3"/>
        <v>20000</v>
      </c>
    </row>
    <row r="20" spans="1:17" x14ac:dyDescent="0.25">
      <c r="A20" s="3">
        <v>12</v>
      </c>
      <c r="B20" s="118" t="s">
        <v>87</v>
      </c>
      <c r="C20" s="126" t="s">
        <v>88</v>
      </c>
      <c r="D20" s="4">
        <v>120000</v>
      </c>
      <c r="E20" s="4" t="s">
        <v>62</v>
      </c>
      <c r="F20" s="4" t="s">
        <v>62</v>
      </c>
      <c r="G20" s="4" t="s">
        <v>62</v>
      </c>
      <c r="H20" s="143">
        <v>20000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f t="shared" si="3"/>
        <v>20000</v>
      </c>
    </row>
    <row r="21" spans="1:17" x14ac:dyDescent="0.25">
      <c r="A21" s="127">
        <v>13</v>
      </c>
      <c r="B21" s="127" t="s">
        <v>89</v>
      </c>
      <c r="C21" s="128" t="s">
        <v>90</v>
      </c>
      <c r="D21" s="129">
        <v>120000</v>
      </c>
      <c r="E21" s="4" t="s">
        <v>62</v>
      </c>
      <c r="F21" s="4" t="s">
        <v>62</v>
      </c>
      <c r="G21" s="4" t="s">
        <v>62</v>
      </c>
      <c r="H21" s="143">
        <v>20000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f t="shared" si="3"/>
        <v>20000</v>
      </c>
    </row>
    <row r="22" spans="1:17" x14ac:dyDescent="0.25">
      <c r="A22" s="118">
        <v>14</v>
      </c>
      <c r="B22" s="118" t="s">
        <v>91</v>
      </c>
      <c r="C22" s="130" t="s">
        <v>92</v>
      </c>
      <c r="D22" s="131">
        <v>72000</v>
      </c>
      <c r="E22" s="4" t="s">
        <v>62</v>
      </c>
      <c r="F22" s="4" t="s">
        <v>62</v>
      </c>
      <c r="G22" s="4" t="s">
        <v>62</v>
      </c>
      <c r="H22" s="143">
        <v>12000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f t="shared" si="3"/>
        <v>12000</v>
      </c>
    </row>
    <row r="23" spans="1:17" x14ac:dyDescent="0.25">
      <c r="A23" s="127">
        <v>15</v>
      </c>
      <c r="B23" s="127" t="s">
        <v>93</v>
      </c>
      <c r="C23" s="128" t="s">
        <v>94</v>
      </c>
      <c r="D23" s="129">
        <v>120000</v>
      </c>
      <c r="E23" s="4" t="s">
        <v>62</v>
      </c>
      <c r="F23" s="4" t="s">
        <v>62</v>
      </c>
      <c r="G23" s="4" t="s">
        <v>62</v>
      </c>
      <c r="H23" s="143">
        <v>20000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f t="shared" si="3"/>
        <v>20000</v>
      </c>
    </row>
    <row r="24" spans="1:17" x14ac:dyDescent="0.25">
      <c r="A24" s="118">
        <v>16</v>
      </c>
      <c r="B24" s="118" t="s">
        <v>95</v>
      </c>
      <c r="C24" s="130" t="s">
        <v>96</v>
      </c>
      <c r="D24" s="131">
        <v>120000</v>
      </c>
      <c r="E24" s="4" t="s">
        <v>62</v>
      </c>
      <c r="F24" s="4" t="s">
        <v>62</v>
      </c>
      <c r="G24" s="4" t="s">
        <v>62</v>
      </c>
      <c r="H24" s="143">
        <v>20000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f t="shared" si="3"/>
        <v>20000</v>
      </c>
    </row>
    <row r="25" spans="1:17" x14ac:dyDescent="0.25">
      <c r="A25" s="127">
        <v>17</v>
      </c>
      <c r="B25" s="127" t="s">
        <v>97</v>
      </c>
      <c r="C25" s="128" t="s">
        <v>98</v>
      </c>
      <c r="D25" s="129">
        <v>69000</v>
      </c>
      <c r="E25" s="4" t="s">
        <v>62</v>
      </c>
      <c r="F25" s="4" t="s">
        <v>62</v>
      </c>
      <c r="G25" s="4" t="s">
        <v>62</v>
      </c>
      <c r="H25" s="143">
        <v>12000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f t="shared" si="3"/>
        <v>12000</v>
      </c>
    </row>
    <row r="26" spans="1:17" x14ac:dyDescent="0.25">
      <c r="A26" s="118">
        <v>18</v>
      </c>
      <c r="B26" s="118" t="s">
        <v>99</v>
      </c>
      <c r="C26" s="132" t="s">
        <v>100</v>
      </c>
      <c r="D26" s="131">
        <v>120000</v>
      </c>
      <c r="E26" s="4" t="s">
        <v>62</v>
      </c>
      <c r="F26" s="4" t="s">
        <v>62</v>
      </c>
      <c r="G26" s="4" t="s">
        <v>62</v>
      </c>
      <c r="H26" s="143">
        <v>20000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f t="shared" si="3"/>
        <v>20000</v>
      </c>
    </row>
    <row r="27" spans="1:17" x14ac:dyDescent="0.25">
      <c r="A27" s="127">
        <v>19</v>
      </c>
      <c r="B27" s="127" t="s">
        <v>101</v>
      </c>
      <c r="C27" s="128" t="s">
        <v>102</v>
      </c>
      <c r="D27" s="129">
        <v>120000</v>
      </c>
      <c r="E27" s="4" t="s">
        <v>62</v>
      </c>
      <c r="F27" s="4" t="s">
        <v>62</v>
      </c>
      <c r="G27" s="4" t="s">
        <v>62</v>
      </c>
      <c r="H27" s="144">
        <v>20000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f t="shared" si="3"/>
        <v>20000</v>
      </c>
    </row>
    <row r="28" spans="1:17" x14ac:dyDescent="0.25">
      <c r="A28" s="118">
        <v>20</v>
      </c>
      <c r="B28" s="118" t="s">
        <v>103</v>
      </c>
      <c r="C28" s="130" t="s">
        <v>104</v>
      </c>
      <c r="D28" s="131">
        <v>144000</v>
      </c>
      <c r="E28" s="4" t="s">
        <v>62</v>
      </c>
      <c r="F28" s="4" t="s">
        <v>62</v>
      </c>
      <c r="G28" s="4" t="s">
        <v>62</v>
      </c>
      <c r="H28" s="144">
        <v>24000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f t="shared" si="3"/>
        <v>24000</v>
      </c>
    </row>
    <row r="29" spans="1:17" x14ac:dyDescent="0.25">
      <c r="A29" s="127">
        <v>21</v>
      </c>
      <c r="B29" s="127" t="s">
        <v>103</v>
      </c>
      <c r="C29" s="128" t="s">
        <v>105</v>
      </c>
      <c r="D29" s="129">
        <v>90000</v>
      </c>
      <c r="E29" s="4" t="s">
        <v>62</v>
      </c>
      <c r="F29" s="4" t="s">
        <v>62</v>
      </c>
      <c r="G29" s="4" t="s">
        <v>62</v>
      </c>
      <c r="H29" s="144">
        <v>30000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f t="shared" si="3"/>
        <v>30000</v>
      </c>
    </row>
    <row r="30" spans="1:17" ht="15.75" x14ac:dyDescent="0.25">
      <c r="A30" s="118">
        <v>22</v>
      </c>
      <c r="B30" s="118" t="s">
        <v>106</v>
      </c>
      <c r="C30" s="133" t="s">
        <v>107</v>
      </c>
      <c r="D30" s="131">
        <v>126000</v>
      </c>
      <c r="E30" s="4" t="s">
        <v>62</v>
      </c>
      <c r="F30" s="4" t="s">
        <v>62</v>
      </c>
      <c r="G30" s="4" t="s">
        <v>62</v>
      </c>
      <c r="H30" s="144">
        <v>18000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f t="shared" si="3"/>
        <v>18000</v>
      </c>
    </row>
    <row r="31" spans="1:17" ht="15.75" thickBot="1" x14ac:dyDescent="0.3">
      <c r="A31" s="134">
        <v>23</v>
      </c>
      <c r="B31" s="135" t="s">
        <v>108</v>
      </c>
      <c r="C31" s="136" t="s">
        <v>109</v>
      </c>
      <c r="D31" s="137">
        <v>120000</v>
      </c>
      <c r="E31" s="4" t="s">
        <v>62</v>
      </c>
      <c r="F31" s="4" t="s">
        <v>62</v>
      </c>
      <c r="G31" s="4" t="s">
        <v>62</v>
      </c>
      <c r="H31" s="144">
        <v>20000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f t="shared" si="3"/>
        <v>20000</v>
      </c>
    </row>
    <row r="32" spans="1:17" ht="15.75" thickBot="1" x14ac:dyDescent="0.3">
      <c r="A32" s="327" t="s">
        <v>6</v>
      </c>
      <c r="B32" s="328"/>
      <c r="C32" s="329"/>
      <c r="D32" s="138">
        <f t="shared" ref="D32:Q32" si="4">SUM(D9:D31)</f>
        <v>2815500</v>
      </c>
      <c r="E32" s="138" t="s">
        <v>62</v>
      </c>
      <c r="F32" s="138" t="s">
        <v>62</v>
      </c>
      <c r="G32" s="138" t="s">
        <v>62</v>
      </c>
      <c r="H32" s="22">
        <f t="shared" si="4"/>
        <v>493000</v>
      </c>
      <c r="I32" s="23">
        <f t="shared" si="4"/>
        <v>0</v>
      </c>
      <c r="J32" s="22">
        <f t="shared" si="4"/>
        <v>0</v>
      </c>
      <c r="K32" s="22">
        <f t="shared" si="4"/>
        <v>0</v>
      </c>
      <c r="L32" s="22">
        <f t="shared" si="4"/>
        <v>0</v>
      </c>
      <c r="M32" s="22">
        <f t="shared" si="4"/>
        <v>0</v>
      </c>
      <c r="N32" s="22">
        <f t="shared" si="4"/>
        <v>0</v>
      </c>
      <c r="O32" s="22">
        <f t="shared" si="4"/>
        <v>0</v>
      </c>
      <c r="P32" s="22">
        <f t="shared" si="4"/>
        <v>0</v>
      </c>
      <c r="Q32" s="141">
        <f t="shared" si="4"/>
        <v>493000</v>
      </c>
    </row>
    <row r="33" spans="1:20" ht="15.75" thickBot="1" x14ac:dyDescent="0.3">
      <c r="A33" s="330" t="s">
        <v>18</v>
      </c>
      <c r="B33" s="331"/>
      <c r="C33" s="331"/>
      <c r="D33" s="24">
        <f t="shared" ref="D33:P33" si="5">D6+D8+D32</f>
        <v>3127500</v>
      </c>
      <c r="E33" s="24" t="s">
        <v>62</v>
      </c>
      <c r="F33" s="24" t="s">
        <v>62</v>
      </c>
      <c r="G33" s="24" t="s">
        <v>62</v>
      </c>
      <c r="H33" s="24">
        <f t="shared" si="5"/>
        <v>561000</v>
      </c>
      <c r="I33" s="25">
        <f t="shared" si="5"/>
        <v>0</v>
      </c>
      <c r="J33" s="24">
        <f t="shared" si="5"/>
        <v>0</v>
      </c>
      <c r="K33" s="25">
        <f t="shared" si="5"/>
        <v>0</v>
      </c>
      <c r="L33" s="24">
        <f t="shared" si="5"/>
        <v>0</v>
      </c>
      <c r="M33" s="25">
        <f t="shared" si="5"/>
        <v>0</v>
      </c>
      <c r="N33" s="24">
        <f t="shared" si="5"/>
        <v>0</v>
      </c>
      <c r="O33" s="24">
        <f t="shared" si="5"/>
        <v>0</v>
      </c>
      <c r="P33" s="25">
        <f t="shared" si="5"/>
        <v>0</v>
      </c>
      <c r="Q33" s="24">
        <f>Q32+Q8+Q6</f>
        <v>561000</v>
      </c>
    </row>
    <row r="34" spans="1:20" x14ac:dyDescent="0.25">
      <c r="D34" s="1"/>
    </row>
    <row r="35" spans="1:20" ht="21" x14ac:dyDescent="0.35">
      <c r="A35" s="326" t="s">
        <v>113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</row>
    <row r="36" spans="1:20" s="107" customFormat="1" x14ac:dyDescent="0.25">
      <c r="E36" s="108" t="s">
        <v>47</v>
      </c>
      <c r="F36" s="108" t="s">
        <v>48</v>
      </c>
      <c r="G36" s="108" t="s">
        <v>27</v>
      </c>
      <c r="H36" s="147" t="s">
        <v>28</v>
      </c>
      <c r="I36" s="108" t="s">
        <v>29</v>
      </c>
      <c r="J36" s="108" t="s">
        <v>30</v>
      </c>
      <c r="K36" s="108" t="s">
        <v>26</v>
      </c>
      <c r="L36" s="109" t="s">
        <v>31</v>
      </c>
      <c r="M36" s="108" t="s">
        <v>32</v>
      </c>
      <c r="N36" s="108" t="s">
        <v>33</v>
      </c>
      <c r="O36" s="108" t="s">
        <v>34</v>
      </c>
      <c r="P36" s="108" t="s">
        <v>35</v>
      </c>
      <c r="Q36" s="108"/>
      <c r="R36" s="111"/>
      <c r="S36" s="111"/>
      <c r="T36" s="111"/>
    </row>
    <row r="37" spans="1:20" ht="45" x14ac:dyDescent="0.25">
      <c r="A37" s="18" t="s">
        <v>2</v>
      </c>
      <c r="B37" s="12" t="s">
        <v>1</v>
      </c>
      <c r="C37" s="12" t="s">
        <v>0</v>
      </c>
      <c r="D37" s="12" t="s">
        <v>3</v>
      </c>
      <c r="E37" s="38"/>
      <c r="F37" s="62"/>
      <c r="G37" s="38"/>
      <c r="H37" s="82"/>
      <c r="I37" s="38"/>
      <c r="J37" s="38"/>
      <c r="K37" s="38"/>
      <c r="L37" s="58"/>
      <c r="M37" s="41"/>
      <c r="N37" s="41"/>
      <c r="O37" s="41"/>
      <c r="P37" s="41"/>
      <c r="Q37" s="15" t="s">
        <v>25</v>
      </c>
      <c r="R37" s="48"/>
      <c r="S37" s="48"/>
      <c r="T37" s="49"/>
    </row>
    <row r="38" spans="1:20" x14ac:dyDescent="0.25">
      <c r="A38" s="43"/>
      <c r="B38" s="43"/>
      <c r="C38" s="44"/>
      <c r="D38" s="45">
        <v>0</v>
      </c>
      <c r="E38" s="45">
        <v>0</v>
      </c>
      <c r="F38" s="45">
        <v>0</v>
      </c>
      <c r="G38" s="45">
        <v>0</v>
      </c>
      <c r="H38" s="83">
        <v>0</v>
      </c>
      <c r="I38" s="45">
        <v>0</v>
      </c>
      <c r="J38" s="46">
        <v>0</v>
      </c>
      <c r="K38" s="46">
        <v>0</v>
      </c>
      <c r="L38" s="63">
        <v>0</v>
      </c>
      <c r="M38" s="46">
        <v>0</v>
      </c>
      <c r="N38" s="46">
        <v>0</v>
      </c>
      <c r="O38" s="46">
        <v>0</v>
      </c>
      <c r="P38" s="46">
        <v>0</v>
      </c>
      <c r="Q38" s="13">
        <f>SUM(J38:P38)</f>
        <v>0</v>
      </c>
      <c r="R38" s="50"/>
      <c r="S38" s="50"/>
      <c r="T38" s="50"/>
    </row>
    <row r="39" spans="1:20" x14ac:dyDescent="0.25">
      <c r="A39" s="3"/>
      <c r="B39" s="3"/>
      <c r="C39" s="2"/>
      <c r="D39" s="11">
        <v>0</v>
      </c>
      <c r="E39" s="11">
        <v>0</v>
      </c>
      <c r="F39" s="11">
        <v>0</v>
      </c>
      <c r="G39" s="11">
        <v>0</v>
      </c>
      <c r="H39" s="84">
        <v>0</v>
      </c>
      <c r="I39" s="11">
        <v>0</v>
      </c>
      <c r="J39" s="13">
        <v>0</v>
      </c>
      <c r="K39" s="13">
        <v>0</v>
      </c>
      <c r="L39" s="27">
        <v>0</v>
      </c>
      <c r="M39" s="13">
        <v>0</v>
      </c>
      <c r="N39" s="13">
        <v>0</v>
      </c>
      <c r="O39" s="13">
        <v>0</v>
      </c>
      <c r="P39" s="13">
        <v>0</v>
      </c>
      <c r="Q39" s="13">
        <f>SUM(J39:P39)</f>
        <v>0</v>
      </c>
      <c r="R39" s="50"/>
      <c r="S39" s="50"/>
      <c r="T39" s="50"/>
    </row>
    <row r="40" spans="1:20" ht="15.75" thickBot="1" x14ac:dyDescent="0.3">
      <c r="A40" s="335" t="s">
        <v>6</v>
      </c>
      <c r="B40" s="336"/>
      <c r="C40" s="336"/>
      <c r="D40" s="16">
        <f t="shared" ref="D40:Q40" si="6">SUM(D38:D39)</f>
        <v>0</v>
      </c>
      <c r="E40" s="16">
        <f t="shared" si="6"/>
        <v>0</v>
      </c>
      <c r="F40" s="16">
        <f t="shared" si="6"/>
        <v>0</v>
      </c>
      <c r="G40" s="16">
        <f t="shared" si="6"/>
        <v>0</v>
      </c>
      <c r="H40" s="85">
        <f t="shared" si="6"/>
        <v>0</v>
      </c>
      <c r="I40" s="16">
        <f t="shared" si="6"/>
        <v>0</v>
      </c>
      <c r="J40" s="17">
        <f t="shared" si="6"/>
        <v>0</v>
      </c>
      <c r="K40" s="19">
        <f t="shared" si="6"/>
        <v>0</v>
      </c>
      <c r="L40" s="59">
        <f t="shared" si="6"/>
        <v>0</v>
      </c>
      <c r="M40" s="17">
        <f t="shared" si="6"/>
        <v>0</v>
      </c>
      <c r="N40" s="17">
        <f t="shared" si="6"/>
        <v>0</v>
      </c>
      <c r="O40" s="17">
        <f t="shared" si="6"/>
        <v>0</v>
      </c>
      <c r="P40" s="17">
        <f t="shared" si="6"/>
        <v>0</v>
      </c>
      <c r="Q40" s="17">
        <f t="shared" si="6"/>
        <v>0</v>
      </c>
      <c r="R40" s="51"/>
      <c r="S40" s="51"/>
      <c r="T40" s="51"/>
    </row>
    <row r="41" spans="1:20" ht="15.75" thickBot="1" x14ac:dyDescent="0.3">
      <c r="A41" s="330" t="s">
        <v>18</v>
      </c>
      <c r="B41" s="331"/>
      <c r="C41" s="331"/>
      <c r="D41" s="25">
        <f>D40</f>
        <v>0</v>
      </c>
      <c r="E41" s="25">
        <f t="shared" ref="E41:Q41" si="7">E40</f>
        <v>0</v>
      </c>
      <c r="F41" s="25">
        <f t="shared" si="7"/>
        <v>0</v>
      </c>
      <c r="G41" s="25">
        <f t="shared" si="7"/>
        <v>0</v>
      </c>
      <c r="H41" s="86">
        <f t="shared" si="7"/>
        <v>0</v>
      </c>
      <c r="I41" s="25">
        <f t="shared" si="7"/>
        <v>0</v>
      </c>
      <c r="J41" s="25">
        <f t="shared" si="7"/>
        <v>0</v>
      </c>
      <c r="K41" s="25">
        <f t="shared" si="7"/>
        <v>0</v>
      </c>
      <c r="L41" s="25">
        <f t="shared" si="7"/>
        <v>0</v>
      </c>
      <c r="M41" s="25">
        <f t="shared" si="7"/>
        <v>0</v>
      </c>
      <c r="N41" s="25">
        <f t="shared" si="7"/>
        <v>0</v>
      </c>
      <c r="O41" s="25">
        <f t="shared" si="7"/>
        <v>0</v>
      </c>
      <c r="P41" s="25">
        <f t="shared" si="7"/>
        <v>0</v>
      </c>
      <c r="Q41" s="25">
        <f t="shared" si="7"/>
        <v>0</v>
      </c>
      <c r="R41" s="52"/>
      <c r="S41" s="52"/>
      <c r="T41" s="52"/>
    </row>
    <row r="43" spans="1:20" ht="18.75" x14ac:dyDescent="0.3">
      <c r="A43" s="337" t="s">
        <v>112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</row>
    <row r="44" spans="1:20" s="107" customFormat="1" x14ac:dyDescent="0.25">
      <c r="E44" s="108" t="s">
        <v>47</v>
      </c>
      <c r="F44" s="108" t="s">
        <v>48</v>
      </c>
      <c r="G44" s="108" t="s">
        <v>27</v>
      </c>
      <c r="H44" s="147" t="s">
        <v>28</v>
      </c>
      <c r="I44" s="108" t="s">
        <v>29</v>
      </c>
      <c r="J44" s="108" t="s">
        <v>30</v>
      </c>
      <c r="K44" s="108" t="s">
        <v>26</v>
      </c>
      <c r="L44" s="109" t="s">
        <v>31</v>
      </c>
      <c r="M44" s="108" t="s">
        <v>32</v>
      </c>
      <c r="N44" s="108" t="s">
        <v>33</v>
      </c>
      <c r="O44" s="108" t="s">
        <v>34</v>
      </c>
      <c r="P44" s="108" t="s">
        <v>35</v>
      </c>
      <c r="Q44" s="108"/>
    </row>
    <row r="45" spans="1:20" ht="45" x14ac:dyDescent="0.25">
      <c r="A45" s="18" t="s">
        <v>2</v>
      </c>
      <c r="B45" s="12" t="s">
        <v>1</v>
      </c>
      <c r="C45" s="12" t="s">
        <v>0</v>
      </c>
      <c r="D45" s="12" t="s">
        <v>3</v>
      </c>
      <c r="E45" s="38"/>
      <c r="F45" s="38"/>
      <c r="G45" s="38" t="s">
        <v>37</v>
      </c>
      <c r="H45" s="82"/>
      <c r="I45" s="38"/>
      <c r="J45" s="38"/>
      <c r="K45" s="38"/>
      <c r="L45" s="38"/>
      <c r="M45" s="38"/>
      <c r="N45" s="58"/>
      <c r="O45" s="41"/>
      <c r="P45" s="41"/>
      <c r="Q45" s="15" t="s">
        <v>25</v>
      </c>
    </row>
    <row r="46" spans="1:20" ht="34.5" x14ac:dyDescent="0.25">
      <c r="A46" s="148">
        <v>1</v>
      </c>
      <c r="B46" s="98" t="s">
        <v>53</v>
      </c>
      <c r="C46" s="99" t="s">
        <v>55</v>
      </c>
      <c r="D46" s="149">
        <v>90000</v>
      </c>
      <c r="E46" s="150">
        <v>0</v>
      </c>
      <c r="F46" s="150">
        <v>0</v>
      </c>
      <c r="G46" s="151">
        <v>44000</v>
      </c>
      <c r="H46" s="83">
        <v>0</v>
      </c>
      <c r="I46" s="45">
        <v>0</v>
      </c>
      <c r="J46" s="46">
        <v>0</v>
      </c>
      <c r="K46" s="46">
        <v>0</v>
      </c>
      <c r="L46" s="63">
        <v>0</v>
      </c>
      <c r="M46" s="46">
        <v>0</v>
      </c>
      <c r="N46" s="46">
        <v>0</v>
      </c>
      <c r="O46" s="46">
        <v>0</v>
      </c>
      <c r="P46" s="46">
        <v>0</v>
      </c>
      <c r="Q46" s="13">
        <v>0</v>
      </c>
    </row>
    <row r="47" spans="1:20" x14ac:dyDescent="0.25">
      <c r="A47" s="338" t="s">
        <v>24</v>
      </c>
      <c r="B47" s="339"/>
      <c r="C47" s="339"/>
      <c r="D47" s="54">
        <f>SUM(D46:D46)</f>
        <v>90000</v>
      </c>
      <c r="E47" s="55">
        <f>SUM(E46:E46)</f>
        <v>0</v>
      </c>
      <c r="F47" s="55">
        <f>SUM(F46:F46)</f>
        <v>0</v>
      </c>
      <c r="G47" s="64">
        <v>0</v>
      </c>
      <c r="H47" s="96">
        <f t="shared" ref="H47:Q47" si="8">SUM(H46:H46)</f>
        <v>0</v>
      </c>
      <c r="I47" s="66">
        <f t="shared" si="8"/>
        <v>0</v>
      </c>
      <c r="J47" s="17">
        <f t="shared" si="8"/>
        <v>0</v>
      </c>
      <c r="K47" s="19">
        <f t="shared" si="8"/>
        <v>0</v>
      </c>
      <c r="L47" s="59">
        <f t="shared" si="8"/>
        <v>0</v>
      </c>
      <c r="M47" s="17">
        <f t="shared" si="8"/>
        <v>0</v>
      </c>
      <c r="N47" s="17">
        <f t="shared" si="8"/>
        <v>0</v>
      </c>
      <c r="O47" s="17">
        <f t="shared" si="8"/>
        <v>0</v>
      </c>
      <c r="P47" s="17">
        <f t="shared" si="8"/>
        <v>0</v>
      </c>
      <c r="Q47" s="17">
        <f t="shared" si="8"/>
        <v>0</v>
      </c>
    </row>
    <row r="48" spans="1:20" x14ac:dyDescent="0.25">
      <c r="A48" s="3"/>
      <c r="B48" s="3"/>
      <c r="C48" s="4"/>
      <c r="D48" s="4">
        <v>0</v>
      </c>
      <c r="E48" s="13">
        <v>0</v>
      </c>
      <c r="F48" s="13">
        <v>0</v>
      </c>
      <c r="G48" s="27">
        <v>0</v>
      </c>
      <c r="H48" s="153">
        <v>0</v>
      </c>
      <c r="I48" s="46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</row>
    <row r="49" spans="1:17" x14ac:dyDescent="0.25">
      <c r="A49" s="3"/>
      <c r="B49" s="3"/>
      <c r="C49" s="4"/>
      <c r="D49" s="4">
        <v>0</v>
      </c>
      <c r="E49" s="13">
        <v>0</v>
      </c>
      <c r="F49" s="13">
        <v>0</v>
      </c>
      <c r="G49" s="27">
        <v>0</v>
      </c>
      <c r="H49" s="154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</row>
    <row r="50" spans="1:17" ht="15.75" thickBot="1" x14ac:dyDescent="0.3">
      <c r="A50" s="340"/>
      <c r="B50" s="340"/>
      <c r="C50" s="340"/>
      <c r="D50" s="53">
        <f>SUM(D48:D49)</f>
        <v>0</v>
      </c>
      <c r="E50" s="53">
        <f>SUM(E48:E49)</f>
        <v>0</v>
      </c>
      <c r="F50" s="53">
        <f>SUM(F48:F49)</f>
        <v>0</v>
      </c>
      <c r="G50" s="65">
        <v>0</v>
      </c>
      <c r="H50" s="90">
        <f t="shared" ref="H50:O50" si="9">SUM(H48:H49)</f>
        <v>0</v>
      </c>
      <c r="I50" s="53">
        <f t="shared" si="9"/>
        <v>0</v>
      </c>
      <c r="J50" s="53">
        <f t="shared" si="9"/>
        <v>0</v>
      </c>
      <c r="K50" s="53">
        <f t="shared" si="9"/>
        <v>0</v>
      </c>
      <c r="L50" s="53">
        <f t="shared" si="9"/>
        <v>0</v>
      </c>
      <c r="M50" s="53">
        <f t="shared" si="9"/>
        <v>0</v>
      </c>
      <c r="N50" s="53">
        <f t="shared" si="9"/>
        <v>0</v>
      </c>
      <c r="O50" s="53">
        <f t="shared" si="9"/>
        <v>0</v>
      </c>
      <c r="P50" s="53">
        <f>SUM(P48:P49)</f>
        <v>0</v>
      </c>
      <c r="Q50" s="53">
        <f>SUM(Q48:Q49)</f>
        <v>0</v>
      </c>
    </row>
    <row r="51" spans="1:17" ht="15.75" thickBot="1" x14ac:dyDescent="0.3">
      <c r="A51" s="25" t="s">
        <v>18</v>
      </c>
      <c r="B51" s="25"/>
      <c r="C51" s="25"/>
      <c r="D51" s="25">
        <f>D47+D50</f>
        <v>90000</v>
      </c>
      <c r="E51" s="25">
        <f>E47+E50</f>
        <v>0</v>
      </c>
      <c r="F51" s="25">
        <f>F47+F50</f>
        <v>0</v>
      </c>
      <c r="G51" s="61">
        <f>G50+G47</f>
        <v>0</v>
      </c>
      <c r="H51" s="86">
        <f t="shared" ref="H51:Q51" si="10">H47</f>
        <v>0</v>
      </c>
      <c r="I51" s="25">
        <f t="shared" si="10"/>
        <v>0</v>
      </c>
      <c r="J51" s="25">
        <f t="shared" si="10"/>
        <v>0</v>
      </c>
      <c r="K51" s="25">
        <f t="shared" si="10"/>
        <v>0</v>
      </c>
      <c r="L51" s="25">
        <f t="shared" si="10"/>
        <v>0</v>
      </c>
      <c r="M51" s="25">
        <f t="shared" si="10"/>
        <v>0</v>
      </c>
      <c r="N51" s="25">
        <f t="shared" si="10"/>
        <v>0</v>
      </c>
      <c r="O51" s="25">
        <f t="shared" si="10"/>
        <v>0</v>
      </c>
      <c r="P51" s="25">
        <f t="shared" si="10"/>
        <v>0</v>
      </c>
      <c r="Q51" s="25">
        <f t="shared" si="10"/>
        <v>0</v>
      </c>
    </row>
    <row r="52" spans="1:17" x14ac:dyDescent="0.25">
      <c r="H52" s="152"/>
    </row>
    <row r="53" spans="1:17" ht="18.75" x14ac:dyDescent="0.3">
      <c r="A53" s="341" t="s">
        <v>111</v>
      </c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</row>
    <row r="54" spans="1:17" s="107" customFormat="1" ht="15.75" thickBot="1" x14ac:dyDescent="0.3">
      <c r="E54" s="108" t="s">
        <v>47</v>
      </c>
      <c r="F54" s="108" t="s">
        <v>48</v>
      </c>
      <c r="G54" s="108" t="s">
        <v>27</v>
      </c>
      <c r="H54" s="110" t="s">
        <v>28</v>
      </c>
      <c r="I54" s="108" t="s">
        <v>29</v>
      </c>
      <c r="J54" s="108" t="s">
        <v>30</v>
      </c>
      <c r="K54" s="108" t="s">
        <v>26</v>
      </c>
      <c r="L54" s="109" t="s">
        <v>31</v>
      </c>
      <c r="M54" s="108" t="s">
        <v>32</v>
      </c>
      <c r="N54" s="108" t="s">
        <v>33</v>
      </c>
      <c r="O54" s="108" t="s">
        <v>34</v>
      </c>
      <c r="P54" s="108" t="s">
        <v>35</v>
      </c>
      <c r="Q54" s="108"/>
    </row>
    <row r="55" spans="1:17" ht="45" x14ac:dyDescent="0.25">
      <c r="A55" s="28" t="s">
        <v>2</v>
      </c>
      <c r="B55" s="29" t="s">
        <v>20</v>
      </c>
      <c r="C55" s="30" t="s">
        <v>0</v>
      </c>
      <c r="D55" s="30" t="s">
        <v>3</v>
      </c>
      <c r="E55" s="38"/>
      <c r="F55" s="62"/>
      <c r="G55" s="38"/>
      <c r="H55" s="82"/>
      <c r="I55" s="38"/>
      <c r="J55" s="38"/>
      <c r="K55" s="38"/>
      <c r="L55" s="58"/>
      <c r="M55" s="41"/>
      <c r="N55" s="41"/>
      <c r="O55" s="41"/>
      <c r="P55" s="41"/>
      <c r="Q55" s="15" t="s">
        <v>25</v>
      </c>
    </row>
    <row r="56" spans="1:17" x14ac:dyDescent="0.25">
      <c r="A56" s="31"/>
      <c r="B56" s="32"/>
      <c r="C56" s="33"/>
      <c r="D56" s="68">
        <v>0</v>
      </c>
      <c r="E56" s="68">
        <v>0</v>
      </c>
      <c r="F56" s="69">
        <v>0</v>
      </c>
      <c r="G56" s="68">
        <v>0</v>
      </c>
      <c r="H56" s="91">
        <v>0</v>
      </c>
      <c r="I56" s="68">
        <v>0</v>
      </c>
      <c r="J56" s="69">
        <v>0</v>
      </c>
      <c r="K56" s="68">
        <v>0</v>
      </c>
      <c r="L56" s="68">
        <v>0</v>
      </c>
      <c r="M56" s="69">
        <v>0</v>
      </c>
      <c r="N56" s="68">
        <v>0</v>
      </c>
      <c r="O56" s="68">
        <v>0</v>
      </c>
      <c r="P56" s="69">
        <v>0</v>
      </c>
      <c r="Q56" s="69">
        <v>0</v>
      </c>
    </row>
    <row r="57" spans="1:17" x14ac:dyDescent="0.25">
      <c r="A57" s="31"/>
      <c r="B57" s="32"/>
      <c r="C57" s="33"/>
      <c r="D57" s="72">
        <v>0</v>
      </c>
      <c r="E57" s="72">
        <v>0</v>
      </c>
      <c r="F57" s="73">
        <v>0</v>
      </c>
      <c r="G57" s="72">
        <v>0</v>
      </c>
      <c r="H57" s="93">
        <v>0</v>
      </c>
      <c r="I57" s="72">
        <v>0</v>
      </c>
      <c r="J57" s="73">
        <v>0</v>
      </c>
      <c r="K57" s="72">
        <v>0</v>
      </c>
      <c r="L57" s="72">
        <v>0</v>
      </c>
      <c r="M57" s="73">
        <v>0</v>
      </c>
      <c r="N57" s="72">
        <v>0</v>
      </c>
      <c r="O57" s="72">
        <v>0</v>
      </c>
      <c r="P57" s="73">
        <v>0</v>
      </c>
      <c r="Q57" s="73">
        <v>0</v>
      </c>
    </row>
    <row r="58" spans="1:17" ht="15.75" thickBot="1" x14ac:dyDescent="0.3">
      <c r="A58" s="34"/>
      <c r="B58" s="35"/>
      <c r="C58" s="36" t="s">
        <v>43</v>
      </c>
      <c r="D58" s="70">
        <f>SUM(D57:D57)</f>
        <v>0</v>
      </c>
      <c r="E58" s="70">
        <v>0</v>
      </c>
      <c r="F58" s="71">
        <v>0</v>
      </c>
      <c r="G58" s="70">
        <v>0</v>
      </c>
      <c r="H58" s="92">
        <v>0</v>
      </c>
      <c r="I58" s="70">
        <v>0</v>
      </c>
      <c r="J58" s="71">
        <v>0</v>
      </c>
      <c r="K58" s="70">
        <v>0</v>
      </c>
      <c r="L58" s="70">
        <v>0</v>
      </c>
      <c r="M58" s="71">
        <v>0</v>
      </c>
      <c r="N58" s="70">
        <v>0</v>
      </c>
      <c r="O58" s="70">
        <v>0</v>
      </c>
      <c r="P58" s="71">
        <v>0</v>
      </c>
      <c r="Q58" s="71">
        <v>0</v>
      </c>
    </row>
    <row r="59" spans="1:17" ht="16.5" thickTop="1" thickBot="1" x14ac:dyDescent="0.3">
      <c r="A59" s="332" t="s">
        <v>18</v>
      </c>
      <c r="B59" s="333"/>
      <c r="C59" s="333"/>
      <c r="D59" s="37">
        <f>SUM(D56:D58)</f>
        <v>0</v>
      </c>
      <c r="E59" s="37">
        <f t="shared" ref="E59:Q59" si="11">SUM(E56:E58)</f>
        <v>0</v>
      </c>
      <c r="F59" s="37">
        <f t="shared" si="11"/>
        <v>0</v>
      </c>
      <c r="G59" s="37">
        <f t="shared" si="11"/>
        <v>0</v>
      </c>
      <c r="H59" s="94">
        <f t="shared" si="11"/>
        <v>0</v>
      </c>
      <c r="I59" s="37">
        <f t="shared" si="11"/>
        <v>0</v>
      </c>
      <c r="J59" s="37">
        <f t="shared" si="11"/>
        <v>0</v>
      </c>
      <c r="K59" s="37">
        <f t="shared" si="11"/>
        <v>0</v>
      </c>
      <c r="L59" s="37">
        <f t="shared" si="11"/>
        <v>0</v>
      </c>
      <c r="M59" s="37">
        <f t="shared" si="11"/>
        <v>0</v>
      </c>
      <c r="N59" s="37">
        <f t="shared" si="11"/>
        <v>0</v>
      </c>
      <c r="O59" s="37">
        <f t="shared" si="11"/>
        <v>0</v>
      </c>
      <c r="P59" s="37">
        <f t="shared" si="11"/>
        <v>0</v>
      </c>
      <c r="Q59" s="37">
        <f t="shared" si="11"/>
        <v>0</v>
      </c>
    </row>
    <row r="62" spans="1:17" ht="21" x14ac:dyDescent="0.35">
      <c r="A62" s="334" t="s">
        <v>110</v>
      </c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</row>
    <row r="63" spans="1:17" s="107" customFormat="1" ht="15.75" thickBot="1" x14ac:dyDescent="0.3">
      <c r="E63" s="108" t="s">
        <v>47</v>
      </c>
      <c r="F63" s="108" t="s">
        <v>48</v>
      </c>
      <c r="G63" s="108" t="s">
        <v>27</v>
      </c>
      <c r="H63" s="147" t="s">
        <v>28</v>
      </c>
      <c r="I63" s="108" t="s">
        <v>29</v>
      </c>
      <c r="J63" s="108" t="s">
        <v>30</v>
      </c>
      <c r="K63" s="108" t="s">
        <v>26</v>
      </c>
      <c r="L63" s="108" t="s">
        <v>31</v>
      </c>
      <c r="M63" s="108" t="s">
        <v>32</v>
      </c>
      <c r="N63" s="108" t="s">
        <v>33</v>
      </c>
      <c r="O63" s="108" t="s">
        <v>34</v>
      </c>
      <c r="P63" s="108" t="s">
        <v>35</v>
      </c>
      <c r="Q63" s="108"/>
    </row>
    <row r="64" spans="1:17" ht="45" x14ac:dyDescent="0.25">
      <c r="A64" s="18" t="s">
        <v>46</v>
      </c>
      <c r="B64" s="12" t="s">
        <v>1</v>
      </c>
      <c r="C64" s="12" t="s">
        <v>0</v>
      </c>
      <c r="D64" s="5" t="s">
        <v>3</v>
      </c>
      <c r="E64" s="12"/>
      <c r="F64" s="12"/>
      <c r="G64" s="12"/>
      <c r="H64" s="95"/>
      <c r="I64" s="12"/>
      <c r="J64" s="75"/>
      <c r="K64" s="75"/>
      <c r="L64" s="75"/>
      <c r="M64" s="12"/>
      <c r="N64" s="12"/>
      <c r="O64" s="12"/>
      <c r="P64" s="12"/>
      <c r="Q64" s="12" t="s">
        <v>10</v>
      </c>
    </row>
    <row r="65" spans="1:17" x14ac:dyDescent="0.25">
      <c r="A65" s="3"/>
      <c r="B65" s="3"/>
      <c r="C65" s="9"/>
      <c r="D65" s="11">
        <v>0</v>
      </c>
      <c r="E65" s="11">
        <v>0</v>
      </c>
      <c r="F65" s="11">
        <v>0</v>
      </c>
      <c r="G65" s="11">
        <v>0</v>
      </c>
      <c r="H65" s="84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</row>
    <row r="66" spans="1:17" x14ac:dyDescent="0.25">
      <c r="A66" s="3"/>
      <c r="B66" s="3"/>
      <c r="C66" s="9"/>
      <c r="D66" s="11">
        <v>0</v>
      </c>
      <c r="E66" s="11">
        <v>0</v>
      </c>
      <c r="F66" s="11">
        <v>0</v>
      </c>
      <c r="G66" s="11">
        <v>0</v>
      </c>
      <c r="H66" s="84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</row>
    <row r="67" spans="1:17" ht="15.75" thickBot="1" x14ac:dyDescent="0.3">
      <c r="A67" s="335" t="s">
        <v>6</v>
      </c>
      <c r="B67" s="336"/>
      <c r="C67" s="336"/>
      <c r="D67" s="16">
        <f t="shared" ref="D67" si="12">SUM(D65:D66)</f>
        <v>0</v>
      </c>
      <c r="E67" s="66">
        <v>0</v>
      </c>
      <c r="F67" s="66">
        <v>0</v>
      </c>
      <c r="G67" s="66">
        <v>0</v>
      </c>
      <c r="H67" s="9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</row>
  </sheetData>
  <mergeCells count="15">
    <mergeCell ref="A35:Q35"/>
    <mergeCell ref="A2:Q2"/>
    <mergeCell ref="A6:C6"/>
    <mergeCell ref="A8:C8"/>
    <mergeCell ref="A32:C32"/>
    <mergeCell ref="A33:C33"/>
    <mergeCell ref="A59:C59"/>
    <mergeCell ref="A62:Q62"/>
    <mergeCell ref="A67:C67"/>
    <mergeCell ref="A40:C40"/>
    <mergeCell ref="A41:C41"/>
    <mergeCell ref="A43:Q43"/>
    <mergeCell ref="A47:C47"/>
    <mergeCell ref="A50:C50"/>
    <mergeCell ref="A53:Q5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3"/>
  <sheetViews>
    <sheetView topLeftCell="A37" workbookViewId="0">
      <selection activeCell="G14" sqref="G14"/>
    </sheetView>
  </sheetViews>
  <sheetFormatPr baseColWidth="10" defaultRowHeight="15" x14ac:dyDescent="0.25"/>
  <cols>
    <col min="1" max="1" width="4.140625" customWidth="1"/>
    <col min="2" max="2" width="12.42578125" customWidth="1"/>
    <col min="3" max="3" width="43.42578125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style="146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6.7109375" customWidth="1"/>
  </cols>
  <sheetData>
    <row r="2" spans="1:17" ht="21" x14ac:dyDescent="0.35">
      <c r="A2" s="326" t="s">
        <v>116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s="107" customFormat="1" ht="15.75" thickBot="1" x14ac:dyDescent="0.3">
      <c r="E3" s="108" t="s">
        <v>47</v>
      </c>
      <c r="F3" s="108" t="s">
        <v>48</v>
      </c>
      <c r="G3" s="108" t="s">
        <v>27</v>
      </c>
      <c r="H3" s="145" t="s">
        <v>28</v>
      </c>
      <c r="I3" s="108" t="s">
        <v>29</v>
      </c>
      <c r="J3" s="108" t="s">
        <v>30</v>
      </c>
      <c r="K3" s="108" t="s">
        <v>26</v>
      </c>
      <c r="L3" s="109" t="s">
        <v>31</v>
      </c>
      <c r="M3" s="108" t="s">
        <v>32</v>
      </c>
      <c r="N3" s="108" t="s">
        <v>33</v>
      </c>
      <c r="O3" s="108" t="s">
        <v>34</v>
      </c>
      <c r="P3" s="108" t="s">
        <v>35</v>
      </c>
      <c r="Q3" s="108"/>
    </row>
    <row r="4" spans="1:17" ht="45.75" thickBot="1" x14ac:dyDescent="0.3">
      <c r="A4" s="18" t="s">
        <v>2</v>
      </c>
      <c r="B4" s="12" t="s">
        <v>1</v>
      </c>
      <c r="C4" s="12" t="s">
        <v>0</v>
      </c>
      <c r="D4" s="12" t="s">
        <v>3</v>
      </c>
      <c r="E4" s="41"/>
      <c r="F4" s="41"/>
      <c r="G4" s="41"/>
      <c r="H4" s="41" t="s">
        <v>37</v>
      </c>
      <c r="I4" s="186" t="s">
        <v>115</v>
      </c>
      <c r="J4" s="41"/>
      <c r="K4" s="41"/>
      <c r="L4" s="41"/>
      <c r="M4" s="41"/>
      <c r="N4" s="41"/>
      <c r="O4" s="41"/>
      <c r="P4" s="41"/>
      <c r="Q4" s="12" t="s">
        <v>10</v>
      </c>
    </row>
    <row r="5" spans="1:17" ht="15.75" thickBot="1" x14ac:dyDescent="0.3">
      <c r="A5" s="43">
        <v>1</v>
      </c>
      <c r="B5" s="43" t="s">
        <v>60</v>
      </c>
      <c r="C5" s="112" t="s">
        <v>61</v>
      </c>
      <c r="D5" s="45">
        <v>132000</v>
      </c>
      <c r="E5" s="45" t="s">
        <v>62</v>
      </c>
      <c r="F5" s="45" t="s">
        <v>62</v>
      </c>
      <c r="G5" s="45" t="s">
        <v>62</v>
      </c>
      <c r="H5" s="139">
        <v>33000</v>
      </c>
      <c r="I5" s="187">
        <v>11000</v>
      </c>
      <c r="J5" s="139">
        <v>0</v>
      </c>
      <c r="K5" s="139">
        <v>0</v>
      </c>
      <c r="L5" s="139">
        <v>0</v>
      </c>
      <c r="M5" s="139">
        <v>0</v>
      </c>
      <c r="N5" s="139">
        <v>0</v>
      </c>
      <c r="O5" s="139">
        <v>0</v>
      </c>
      <c r="P5" s="139">
        <v>0</v>
      </c>
      <c r="Q5" s="139">
        <f>SUM(H5:P5)</f>
        <v>44000</v>
      </c>
    </row>
    <row r="6" spans="1:17" ht="15.75" thickBot="1" x14ac:dyDescent="0.3">
      <c r="A6" s="342" t="s">
        <v>4</v>
      </c>
      <c r="B6" s="343"/>
      <c r="C6" s="343"/>
      <c r="D6" s="113">
        <f t="shared" ref="D6:Q6" si="0">SUM(D5)</f>
        <v>132000</v>
      </c>
      <c r="E6" s="113" t="s">
        <v>62</v>
      </c>
      <c r="F6" s="113" t="s">
        <v>62</v>
      </c>
      <c r="G6" s="113" t="s">
        <v>62</v>
      </c>
      <c r="H6" s="22">
        <f t="shared" si="0"/>
        <v>33000</v>
      </c>
      <c r="I6" s="188">
        <f t="shared" si="0"/>
        <v>11000</v>
      </c>
      <c r="J6" s="22">
        <f t="shared" si="0"/>
        <v>0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2">
        <f t="shared" si="0"/>
        <v>0</v>
      </c>
      <c r="O6" s="22">
        <f t="shared" si="0"/>
        <v>0</v>
      </c>
      <c r="P6" s="22">
        <f t="shared" si="0"/>
        <v>0</v>
      </c>
      <c r="Q6" s="140">
        <f t="shared" si="0"/>
        <v>44000</v>
      </c>
    </row>
    <row r="7" spans="1:17" ht="15.75" thickBot="1" x14ac:dyDescent="0.3">
      <c r="A7" s="43">
        <v>1</v>
      </c>
      <c r="B7" s="43" t="s">
        <v>63</v>
      </c>
      <c r="C7" s="114" t="s">
        <v>64</v>
      </c>
      <c r="D7" s="45">
        <v>180000</v>
      </c>
      <c r="E7" s="45" t="s">
        <v>62</v>
      </c>
      <c r="F7" s="45" t="s">
        <v>62</v>
      </c>
      <c r="G7" s="45" t="s">
        <v>62</v>
      </c>
      <c r="H7" s="139">
        <v>35000</v>
      </c>
      <c r="I7" s="187">
        <v>25000</v>
      </c>
      <c r="J7" s="139">
        <v>0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0</v>
      </c>
      <c r="Q7" s="139">
        <f>SUM(H7:P7)</f>
        <v>60000</v>
      </c>
    </row>
    <row r="8" spans="1:17" ht="15.75" thickBot="1" x14ac:dyDescent="0.3">
      <c r="A8" s="342" t="s">
        <v>5</v>
      </c>
      <c r="B8" s="343"/>
      <c r="C8" s="343"/>
      <c r="D8" s="113">
        <f t="shared" ref="D8:Q8" si="1">SUM(D7:D7)</f>
        <v>180000</v>
      </c>
      <c r="E8" s="113" t="s">
        <v>62</v>
      </c>
      <c r="F8" s="113" t="s">
        <v>62</v>
      </c>
      <c r="G8" s="113" t="s">
        <v>62</v>
      </c>
      <c r="H8" s="22">
        <f t="shared" si="1"/>
        <v>35000</v>
      </c>
      <c r="I8" s="188">
        <f t="shared" si="1"/>
        <v>25000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141">
        <f t="shared" si="1"/>
        <v>60000</v>
      </c>
    </row>
    <row r="9" spans="1:17" x14ac:dyDescent="0.25">
      <c r="A9" s="115">
        <v>1</v>
      </c>
      <c r="B9" s="116" t="s">
        <v>65</v>
      </c>
      <c r="C9" s="117" t="s">
        <v>66</v>
      </c>
      <c r="D9" s="74">
        <v>172500</v>
      </c>
      <c r="E9" s="74" t="s">
        <v>62</v>
      </c>
      <c r="F9" s="74" t="s">
        <v>62</v>
      </c>
      <c r="G9" s="74" t="s">
        <v>62</v>
      </c>
      <c r="H9" s="142">
        <v>30000</v>
      </c>
      <c r="I9" s="63">
        <v>22500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f t="shared" ref="Q9:Q31" si="2">SUM(H9:P9)</f>
        <v>52500</v>
      </c>
    </row>
    <row r="10" spans="1:17" x14ac:dyDescent="0.25">
      <c r="A10" s="3">
        <v>2</v>
      </c>
      <c r="B10" s="118" t="s">
        <v>67</v>
      </c>
      <c r="C10" s="119" t="s">
        <v>68</v>
      </c>
      <c r="D10" s="4">
        <v>120000</v>
      </c>
      <c r="E10" s="4" t="s">
        <v>62</v>
      </c>
      <c r="F10" s="4" t="s">
        <v>62</v>
      </c>
      <c r="G10" s="4" t="s">
        <v>62</v>
      </c>
      <c r="H10" s="143">
        <v>30000</v>
      </c>
      <c r="I10" s="27">
        <v>10000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f t="shared" si="2"/>
        <v>40000</v>
      </c>
    </row>
    <row r="11" spans="1:17" x14ac:dyDescent="0.25">
      <c r="A11" s="3">
        <v>3</v>
      </c>
      <c r="B11" s="118" t="s">
        <v>69</v>
      </c>
      <c r="C11" s="119" t="s">
        <v>70</v>
      </c>
      <c r="D11" s="4">
        <v>144000</v>
      </c>
      <c r="E11" s="4" t="s">
        <v>62</v>
      </c>
      <c r="F11" s="4" t="s">
        <v>62</v>
      </c>
      <c r="G11" s="4" t="s">
        <v>62</v>
      </c>
      <c r="H11" s="143">
        <v>24000</v>
      </c>
      <c r="I11" s="27">
        <v>24000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f t="shared" si="2"/>
        <v>48000</v>
      </c>
    </row>
    <row r="12" spans="1:17" x14ac:dyDescent="0.25">
      <c r="A12" s="3">
        <v>4</v>
      </c>
      <c r="B12" s="118" t="s">
        <v>71</v>
      </c>
      <c r="C12" s="119" t="s">
        <v>72</v>
      </c>
      <c r="D12" s="4">
        <v>144000</v>
      </c>
      <c r="E12" s="4" t="s">
        <v>62</v>
      </c>
      <c r="F12" s="4" t="s">
        <v>62</v>
      </c>
      <c r="G12" s="4" t="s">
        <v>62</v>
      </c>
      <c r="H12" s="143">
        <v>24000</v>
      </c>
      <c r="I12" s="27">
        <v>24000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f t="shared" si="2"/>
        <v>48000</v>
      </c>
    </row>
    <row r="13" spans="1:17" x14ac:dyDescent="0.25">
      <c r="A13" s="3">
        <v>5</v>
      </c>
      <c r="B13" s="118" t="s">
        <v>73</v>
      </c>
      <c r="C13" s="119" t="s">
        <v>74</v>
      </c>
      <c r="D13" s="4">
        <v>144000</v>
      </c>
      <c r="E13" s="4" t="s">
        <v>62</v>
      </c>
      <c r="F13" s="4" t="s">
        <v>62</v>
      </c>
      <c r="G13" s="4" t="s">
        <v>62</v>
      </c>
      <c r="H13" s="143">
        <v>24000</v>
      </c>
      <c r="I13" s="27">
        <v>24000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f t="shared" si="2"/>
        <v>48000</v>
      </c>
    </row>
    <row r="14" spans="1:17" x14ac:dyDescent="0.25">
      <c r="A14" s="3">
        <v>6</v>
      </c>
      <c r="B14" s="118" t="s">
        <v>75</v>
      </c>
      <c r="C14" s="120" t="s">
        <v>76</v>
      </c>
      <c r="D14" s="4">
        <v>150000</v>
      </c>
      <c r="E14" s="4" t="s">
        <v>62</v>
      </c>
      <c r="F14" s="4" t="s">
        <v>62</v>
      </c>
      <c r="G14" s="4" t="s">
        <v>62</v>
      </c>
      <c r="H14" s="143">
        <v>25000</v>
      </c>
      <c r="I14" s="27">
        <v>25000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f t="shared" si="2"/>
        <v>50000</v>
      </c>
    </row>
    <row r="15" spans="1:17" x14ac:dyDescent="0.25">
      <c r="A15" s="3">
        <v>7</v>
      </c>
      <c r="B15" s="118" t="s">
        <v>77</v>
      </c>
      <c r="C15" s="121" t="s">
        <v>78</v>
      </c>
      <c r="D15" s="122">
        <v>120000</v>
      </c>
      <c r="E15" s="4" t="s">
        <v>62</v>
      </c>
      <c r="F15" s="4" t="s">
        <v>62</v>
      </c>
      <c r="G15" s="4" t="s">
        <v>62</v>
      </c>
      <c r="H15" s="143">
        <v>20000</v>
      </c>
      <c r="I15" s="27">
        <v>20000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f t="shared" si="2"/>
        <v>40000</v>
      </c>
    </row>
    <row r="16" spans="1:17" x14ac:dyDescent="0.25">
      <c r="A16" s="3">
        <v>8</v>
      </c>
      <c r="B16" s="118" t="s">
        <v>79</v>
      </c>
      <c r="C16" s="123" t="s">
        <v>80</v>
      </c>
      <c r="D16" s="122">
        <v>120000</v>
      </c>
      <c r="E16" s="4" t="s">
        <v>62</v>
      </c>
      <c r="F16" s="4" t="s">
        <v>62</v>
      </c>
      <c r="G16" s="4" t="s">
        <v>62</v>
      </c>
      <c r="H16" s="143">
        <v>20000</v>
      </c>
      <c r="I16" s="27">
        <v>20000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f t="shared" si="2"/>
        <v>40000</v>
      </c>
    </row>
    <row r="17" spans="1:17" x14ac:dyDescent="0.25">
      <c r="A17" s="6">
        <v>9</v>
      </c>
      <c r="B17" s="118" t="s">
        <v>81</v>
      </c>
      <c r="C17" s="124" t="s">
        <v>82</v>
      </c>
      <c r="D17" s="8">
        <v>120000</v>
      </c>
      <c r="E17" s="4" t="s">
        <v>62</v>
      </c>
      <c r="F17" s="4" t="s">
        <v>62</v>
      </c>
      <c r="G17" s="4" t="s">
        <v>62</v>
      </c>
      <c r="H17" s="143">
        <v>20000</v>
      </c>
      <c r="I17" s="27">
        <v>20000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f t="shared" si="2"/>
        <v>40000</v>
      </c>
    </row>
    <row r="18" spans="1:17" x14ac:dyDescent="0.25">
      <c r="A18" s="3">
        <v>10</v>
      </c>
      <c r="B18" s="125" t="s">
        <v>83</v>
      </c>
      <c r="C18" s="126" t="s">
        <v>84</v>
      </c>
      <c r="D18" s="4">
        <v>120000</v>
      </c>
      <c r="E18" s="4" t="s">
        <v>62</v>
      </c>
      <c r="F18" s="4" t="s">
        <v>62</v>
      </c>
      <c r="G18" s="4" t="s">
        <v>62</v>
      </c>
      <c r="H18" s="143">
        <v>20000</v>
      </c>
      <c r="I18" s="27">
        <v>20000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f t="shared" si="2"/>
        <v>40000</v>
      </c>
    </row>
    <row r="19" spans="1:17" x14ac:dyDescent="0.25">
      <c r="A19" s="3">
        <v>11</v>
      </c>
      <c r="B19" s="125" t="s">
        <v>85</v>
      </c>
      <c r="C19" s="126" t="s">
        <v>86</v>
      </c>
      <c r="D19" s="4">
        <v>120000</v>
      </c>
      <c r="E19" s="4" t="s">
        <v>62</v>
      </c>
      <c r="F19" s="4" t="s">
        <v>62</v>
      </c>
      <c r="G19" s="4" t="s">
        <v>62</v>
      </c>
      <c r="H19" s="143">
        <v>20000</v>
      </c>
      <c r="I19" s="27">
        <v>20000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f t="shared" si="2"/>
        <v>40000</v>
      </c>
    </row>
    <row r="20" spans="1:17" x14ac:dyDescent="0.25">
      <c r="A20" s="3">
        <v>12</v>
      </c>
      <c r="B20" s="118" t="s">
        <v>87</v>
      </c>
      <c r="C20" s="126" t="s">
        <v>88</v>
      </c>
      <c r="D20" s="4">
        <v>120000</v>
      </c>
      <c r="E20" s="4" t="s">
        <v>62</v>
      </c>
      <c r="F20" s="4" t="s">
        <v>62</v>
      </c>
      <c r="G20" s="4" t="s">
        <v>62</v>
      </c>
      <c r="H20" s="143">
        <v>20000</v>
      </c>
      <c r="I20" s="27">
        <v>20000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f t="shared" si="2"/>
        <v>40000</v>
      </c>
    </row>
    <row r="21" spans="1:17" x14ac:dyDescent="0.25">
      <c r="A21" s="127">
        <v>13</v>
      </c>
      <c r="B21" s="127" t="s">
        <v>89</v>
      </c>
      <c r="C21" s="128" t="s">
        <v>90</v>
      </c>
      <c r="D21" s="129">
        <v>120000</v>
      </c>
      <c r="E21" s="4" t="s">
        <v>62</v>
      </c>
      <c r="F21" s="4" t="s">
        <v>62</v>
      </c>
      <c r="G21" s="4" t="s">
        <v>62</v>
      </c>
      <c r="H21" s="143">
        <v>20000</v>
      </c>
      <c r="I21" s="27">
        <v>20000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f t="shared" si="2"/>
        <v>40000</v>
      </c>
    </row>
    <row r="22" spans="1:17" x14ac:dyDescent="0.25">
      <c r="A22" s="118">
        <v>14</v>
      </c>
      <c r="B22" s="118" t="s">
        <v>91</v>
      </c>
      <c r="C22" s="130" t="s">
        <v>92</v>
      </c>
      <c r="D22" s="131">
        <v>72000</v>
      </c>
      <c r="E22" s="4" t="s">
        <v>62</v>
      </c>
      <c r="F22" s="4" t="s">
        <v>62</v>
      </c>
      <c r="G22" s="4" t="s">
        <v>62</v>
      </c>
      <c r="H22" s="143">
        <v>12000</v>
      </c>
      <c r="I22" s="27">
        <v>12000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f t="shared" si="2"/>
        <v>24000</v>
      </c>
    </row>
    <row r="23" spans="1:17" x14ac:dyDescent="0.25">
      <c r="A23" s="127">
        <v>15</v>
      </c>
      <c r="B23" s="127" t="s">
        <v>93</v>
      </c>
      <c r="C23" s="128" t="s">
        <v>94</v>
      </c>
      <c r="D23" s="129">
        <v>120000</v>
      </c>
      <c r="E23" s="4" t="s">
        <v>62</v>
      </c>
      <c r="F23" s="4" t="s">
        <v>62</v>
      </c>
      <c r="G23" s="4" t="s">
        <v>62</v>
      </c>
      <c r="H23" s="143">
        <v>20000</v>
      </c>
      <c r="I23" s="27">
        <v>20000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f t="shared" si="2"/>
        <v>40000</v>
      </c>
    </row>
    <row r="24" spans="1:17" x14ac:dyDescent="0.25">
      <c r="A24" s="118">
        <v>16</v>
      </c>
      <c r="B24" s="118" t="s">
        <v>95</v>
      </c>
      <c r="C24" s="130" t="s">
        <v>96</v>
      </c>
      <c r="D24" s="131">
        <v>120000</v>
      </c>
      <c r="E24" s="4" t="s">
        <v>62</v>
      </c>
      <c r="F24" s="4" t="s">
        <v>62</v>
      </c>
      <c r="G24" s="4" t="s">
        <v>62</v>
      </c>
      <c r="H24" s="143">
        <v>20000</v>
      </c>
      <c r="I24" s="27">
        <v>20000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f t="shared" si="2"/>
        <v>40000</v>
      </c>
    </row>
    <row r="25" spans="1:17" x14ac:dyDescent="0.25">
      <c r="A25" s="127">
        <v>17</v>
      </c>
      <c r="B25" s="127" t="s">
        <v>97</v>
      </c>
      <c r="C25" s="128" t="s">
        <v>98</v>
      </c>
      <c r="D25" s="129">
        <v>69000</v>
      </c>
      <c r="E25" s="4" t="s">
        <v>62</v>
      </c>
      <c r="F25" s="4" t="s">
        <v>62</v>
      </c>
      <c r="G25" s="4" t="s">
        <v>62</v>
      </c>
      <c r="H25" s="143">
        <v>12000</v>
      </c>
      <c r="I25" s="27">
        <v>9000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f t="shared" si="2"/>
        <v>21000</v>
      </c>
    </row>
    <row r="26" spans="1:17" x14ac:dyDescent="0.25">
      <c r="A26" s="118">
        <v>18</v>
      </c>
      <c r="B26" s="118" t="s">
        <v>99</v>
      </c>
      <c r="C26" s="132" t="s">
        <v>100</v>
      </c>
      <c r="D26" s="131">
        <v>120000</v>
      </c>
      <c r="E26" s="4" t="s">
        <v>62</v>
      </c>
      <c r="F26" s="4" t="s">
        <v>62</v>
      </c>
      <c r="G26" s="4" t="s">
        <v>62</v>
      </c>
      <c r="H26" s="143">
        <v>20000</v>
      </c>
      <c r="I26" s="27">
        <v>20000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f t="shared" si="2"/>
        <v>40000</v>
      </c>
    </row>
    <row r="27" spans="1:17" x14ac:dyDescent="0.25">
      <c r="A27" s="127">
        <v>19</v>
      </c>
      <c r="B27" s="127" t="s">
        <v>101</v>
      </c>
      <c r="C27" s="128" t="s">
        <v>102</v>
      </c>
      <c r="D27" s="129">
        <v>120000</v>
      </c>
      <c r="E27" s="4" t="s">
        <v>62</v>
      </c>
      <c r="F27" s="4" t="s">
        <v>62</v>
      </c>
      <c r="G27" s="4" t="s">
        <v>62</v>
      </c>
      <c r="H27" s="144">
        <v>20000</v>
      </c>
      <c r="I27" s="189">
        <v>20000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f t="shared" si="2"/>
        <v>40000</v>
      </c>
    </row>
    <row r="28" spans="1:17" x14ac:dyDescent="0.25">
      <c r="A28" s="118">
        <v>20</v>
      </c>
      <c r="B28" s="118" t="s">
        <v>103</v>
      </c>
      <c r="C28" s="130" t="s">
        <v>104</v>
      </c>
      <c r="D28" s="131">
        <v>144000</v>
      </c>
      <c r="E28" s="4" t="s">
        <v>62</v>
      </c>
      <c r="F28" s="4" t="s">
        <v>62</v>
      </c>
      <c r="G28" s="4" t="s">
        <v>62</v>
      </c>
      <c r="H28" s="144">
        <v>24000</v>
      </c>
      <c r="I28" s="189">
        <v>24000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f t="shared" si="2"/>
        <v>48000</v>
      </c>
    </row>
    <row r="29" spans="1:17" x14ac:dyDescent="0.25">
      <c r="A29" s="127">
        <v>21</v>
      </c>
      <c r="B29" s="127" t="s">
        <v>103</v>
      </c>
      <c r="C29" s="128" t="s">
        <v>105</v>
      </c>
      <c r="D29" s="129">
        <v>90000</v>
      </c>
      <c r="E29" s="4" t="s">
        <v>62</v>
      </c>
      <c r="F29" s="4" t="s">
        <v>62</v>
      </c>
      <c r="G29" s="4" t="s">
        <v>62</v>
      </c>
      <c r="H29" s="144">
        <v>30000</v>
      </c>
      <c r="I29" s="189">
        <v>30000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f t="shared" si="2"/>
        <v>60000</v>
      </c>
    </row>
    <row r="30" spans="1:17" ht="15.75" x14ac:dyDescent="0.25">
      <c r="A30" s="118">
        <v>22</v>
      </c>
      <c r="B30" s="118" t="s">
        <v>106</v>
      </c>
      <c r="C30" s="133" t="s">
        <v>107</v>
      </c>
      <c r="D30" s="131">
        <v>126000</v>
      </c>
      <c r="E30" s="4" t="s">
        <v>62</v>
      </c>
      <c r="F30" s="4" t="s">
        <v>62</v>
      </c>
      <c r="G30" s="4" t="s">
        <v>62</v>
      </c>
      <c r="H30" s="144">
        <v>18000</v>
      </c>
      <c r="I30" s="189">
        <v>12000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f t="shared" si="2"/>
        <v>30000</v>
      </c>
    </row>
    <row r="31" spans="1:17" ht="15.75" thickBot="1" x14ac:dyDescent="0.3">
      <c r="A31" s="134">
        <v>23</v>
      </c>
      <c r="B31" s="135" t="s">
        <v>108</v>
      </c>
      <c r="C31" s="136" t="s">
        <v>109</v>
      </c>
      <c r="D31" s="137">
        <v>120000</v>
      </c>
      <c r="E31" s="4" t="s">
        <v>62</v>
      </c>
      <c r="F31" s="4" t="s">
        <v>62</v>
      </c>
      <c r="G31" s="4" t="s">
        <v>62</v>
      </c>
      <c r="H31" s="144">
        <v>20000</v>
      </c>
      <c r="I31" s="189">
        <v>20000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f t="shared" si="2"/>
        <v>40000</v>
      </c>
    </row>
    <row r="32" spans="1:17" ht="15.75" thickBot="1" x14ac:dyDescent="0.3">
      <c r="A32" s="342" t="s">
        <v>6</v>
      </c>
      <c r="B32" s="343"/>
      <c r="C32" s="344"/>
      <c r="D32" s="138">
        <f t="shared" ref="D32:Q32" si="3">SUM(D9:D31)</f>
        <v>2815500</v>
      </c>
      <c r="E32" s="138" t="s">
        <v>62</v>
      </c>
      <c r="F32" s="138" t="s">
        <v>62</v>
      </c>
      <c r="G32" s="138" t="s">
        <v>62</v>
      </c>
      <c r="H32" s="22">
        <f t="shared" si="3"/>
        <v>493000</v>
      </c>
      <c r="I32" s="190">
        <f t="shared" si="3"/>
        <v>456500</v>
      </c>
      <c r="J32" s="22">
        <f t="shared" si="3"/>
        <v>0</v>
      </c>
      <c r="K32" s="22">
        <f t="shared" si="3"/>
        <v>0</v>
      </c>
      <c r="L32" s="22">
        <f t="shared" si="3"/>
        <v>0</v>
      </c>
      <c r="M32" s="22">
        <f t="shared" si="3"/>
        <v>0</v>
      </c>
      <c r="N32" s="22">
        <f t="shared" si="3"/>
        <v>0</v>
      </c>
      <c r="O32" s="22">
        <f t="shared" si="3"/>
        <v>0</v>
      </c>
      <c r="P32" s="22">
        <f t="shared" si="3"/>
        <v>0</v>
      </c>
      <c r="Q32" s="141">
        <f t="shared" si="3"/>
        <v>949500</v>
      </c>
    </row>
    <row r="33" spans="1:20" ht="15.75" thickBot="1" x14ac:dyDescent="0.3">
      <c r="A33" s="330" t="s">
        <v>18</v>
      </c>
      <c r="B33" s="331"/>
      <c r="C33" s="331"/>
      <c r="D33" s="24">
        <f t="shared" ref="D33:P33" si="4">D6+D8+D32</f>
        <v>3127500</v>
      </c>
      <c r="E33" s="24" t="s">
        <v>62</v>
      </c>
      <c r="F33" s="24" t="s">
        <v>62</v>
      </c>
      <c r="G33" s="24" t="s">
        <v>62</v>
      </c>
      <c r="H33" s="24">
        <f t="shared" si="4"/>
        <v>561000</v>
      </c>
      <c r="I33" s="61">
        <f t="shared" si="4"/>
        <v>492500</v>
      </c>
      <c r="J33" s="24">
        <f t="shared" si="4"/>
        <v>0</v>
      </c>
      <c r="K33" s="25">
        <f t="shared" si="4"/>
        <v>0</v>
      </c>
      <c r="L33" s="24">
        <f t="shared" si="4"/>
        <v>0</v>
      </c>
      <c r="M33" s="25">
        <f t="shared" si="4"/>
        <v>0</v>
      </c>
      <c r="N33" s="24">
        <f t="shared" si="4"/>
        <v>0</v>
      </c>
      <c r="O33" s="24">
        <f t="shared" si="4"/>
        <v>0</v>
      </c>
      <c r="P33" s="25">
        <f t="shared" si="4"/>
        <v>0</v>
      </c>
      <c r="Q33" s="24">
        <f>Q32+Q8+Q6</f>
        <v>1053500</v>
      </c>
    </row>
    <row r="34" spans="1:20" x14ac:dyDescent="0.25">
      <c r="D34" s="1"/>
    </row>
    <row r="35" spans="1:20" ht="21" x14ac:dyDescent="0.35">
      <c r="A35" s="326" t="s">
        <v>117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</row>
    <row r="36" spans="1:20" s="107" customFormat="1" x14ac:dyDescent="0.25">
      <c r="E36" s="108" t="s">
        <v>47</v>
      </c>
      <c r="F36" s="108" t="s">
        <v>48</v>
      </c>
      <c r="G36" s="108" t="s">
        <v>27</v>
      </c>
      <c r="H36" s="108" t="s">
        <v>28</v>
      </c>
      <c r="I36" s="110" t="s">
        <v>29</v>
      </c>
      <c r="J36" s="108" t="s">
        <v>30</v>
      </c>
      <c r="K36" s="108" t="s">
        <v>26</v>
      </c>
      <c r="L36" s="109" t="s">
        <v>31</v>
      </c>
      <c r="M36" s="108" t="s">
        <v>32</v>
      </c>
      <c r="N36" s="108" t="s">
        <v>33</v>
      </c>
      <c r="O36" s="108" t="s">
        <v>34</v>
      </c>
      <c r="P36" s="108" t="s">
        <v>35</v>
      </c>
      <c r="Q36" s="108"/>
      <c r="R36" s="111"/>
      <c r="S36" s="111"/>
      <c r="T36" s="111"/>
    </row>
    <row r="37" spans="1:20" ht="45" x14ac:dyDescent="0.25">
      <c r="A37" s="18" t="s">
        <v>2</v>
      </c>
      <c r="B37" s="12" t="s">
        <v>1</v>
      </c>
      <c r="C37" s="12" t="s">
        <v>0</v>
      </c>
      <c r="D37" s="12" t="s">
        <v>3</v>
      </c>
      <c r="E37" s="38"/>
      <c r="F37" s="62"/>
      <c r="G37" s="38"/>
      <c r="H37" s="38"/>
      <c r="I37" s="82"/>
      <c r="J37" s="38"/>
      <c r="K37" s="38"/>
      <c r="L37" s="58"/>
      <c r="M37" s="41"/>
      <c r="N37" s="41"/>
      <c r="O37" s="41"/>
      <c r="P37" s="41"/>
      <c r="Q37" s="15" t="s">
        <v>25</v>
      </c>
      <c r="R37" s="48"/>
      <c r="S37" s="48"/>
      <c r="T37" s="49"/>
    </row>
    <row r="38" spans="1:20" x14ac:dyDescent="0.25">
      <c r="A38" s="43"/>
      <c r="B38" s="43"/>
      <c r="C38" s="44"/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83">
        <v>0</v>
      </c>
      <c r="J38" s="46">
        <v>0</v>
      </c>
      <c r="K38" s="46">
        <v>0</v>
      </c>
      <c r="L38" s="63">
        <v>0</v>
      </c>
      <c r="M38" s="46">
        <v>0</v>
      </c>
      <c r="N38" s="46">
        <v>0</v>
      </c>
      <c r="O38" s="46">
        <v>0</v>
      </c>
      <c r="P38" s="46">
        <v>0</v>
      </c>
      <c r="Q38" s="13">
        <f>SUM(J38:P38)</f>
        <v>0</v>
      </c>
      <c r="R38" s="50"/>
      <c r="S38" s="50"/>
      <c r="T38" s="50"/>
    </row>
    <row r="39" spans="1:20" x14ac:dyDescent="0.25">
      <c r="A39" s="3"/>
      <c r="B39" s="3"/>
      <c r="C39" s="2"/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84">
        <v>0</v>
      </c>
      <c r="J39" s="13">
        <v>0</v>
      </c>
      <c r="K39" s="13">
        <v>0</v>
      </c>
      <c r="L39" s="27">
        <v>0</v>
      </c>
      <c r="M39" s="13">
        <v>0</v>
      </c>
      <c r="N39" s="13">
        <v>0</v>
      </c>
      <c r="O39" s="13">
        <v>0</v>
      </c>
      <c r="P39" s="13">
        <v>0</v>
      </c>
      <c r="Q39" s="13">
        <f>SUM(J39:P39)</f>
        <v>0</v>
      </c>
      <c r="R39" s="50"/>
      <c r="S39" s="50"/>
      <c r="T39" s="50"/>
    </row>
    <row r="40" spans="1:20" ht="15.75" thickBot="1" x14ac:dyDescent="0.3">
      <c r="A40" s="335" t="s">
        <v>6</v>
      </c>
      <c r="B40" s="336"/>
      <c r="C40" s="336"/>
      <c r="D40" s="16">
        <f t="shared" ref="D40:Q40" si="5">SUM(D38:D39)</f>
        <v>0</v>
      </c>
      <c r="E40" s="16">
        <f t="shared" si="5"/>
        <v>0</v>
      </c>
      <c r="F40" s="16">
        <f t="shared" si="5"/>
        <v>0</v>
      </c>
      <c r="G40" s="16">
        <f t="shared" si="5"/>
        <v>0</v>
      </c>
      <c r="H40" s="16">
        <f t="shared" si="5"/>
        <v>0</v>
      </c>
      <c r="I40" s="85">
        <f t="shared" si="5"/>
        <v>0</v>
      </c>
      <c r="J40" s="17">
        <f t="shared" si="5"/>
        <v>0</v>
      </c>
      <c r="K40" s="19">
        <f t="shared" si="5"/>
        <v>0</v>
      </c>
      <c r="L40" s="59">
        <f t="shared" si="5"/>
        <v>0</v>
      </c>
      <c r="M40" s="17">
        <f t="shared" si="5"/>
        <v>0</v>
      </c>
      <c r="N40" s="17">
        <f t="shared" si="5"/>
        <v>0</v>
      </c>
      <c r="O40" s="17">
        <f t="shared" si="5"/>
        <v>0</v>
      </c>
      <c r="P40" s="17">
        <f t="shared" si="5"/>
        <v>0</v>
      </c>
      <c r="Q40" s="17">
        <f t="shared" si="5"/>
        <v>0</v>
      </c>
      <c r="R40" s="51"/>
      <c r="S40" s="51"/>
      <c r="T40" s="51"/>
    </row>
    <row r="41" spans="1:20" ht="15.75" thickBot="1" x14ac:dyDescent="0.3">
      <c r="A41" s="330" t="s">
        <v>18</v>
      </c>
      <c r="B41" s="331"/>
      <c r="C41" s="331"/>
      <c r="D41" s="25">
        <f>D40</f>
        <v>0</v>
      </c>
      <c r="E41" s="25">
        <f t="shared" ref="E41:Q41" si="6">E40</f>
        <v>0</v>
      </c>
      <c r="F41" s="25">
        <f t="shared" si="6"/>
        <v>0</v>
      </c>
      <c r="G41" s="25">
        <f t="shared" si="6"/>
        <v>0</v>
      </c>
      <c r="H41" s="25">
        <f t="shared" si="6"/>
        <v>0</v>
      </c>
      <c r="I41" s="86">
        <f t="shared" si="6"/>
        <v>0</v>
      </c>
      <c r="J41" s="25">
        <f t="shared" si="6"/>
        <v>0</v>
      </c>
      <c r="K41" s="25">
        <f t="shared" si="6"/>
        <v>0</v>
      </c>
      <c r="L41" s="25">
        <f t="shared" si="6"/>
        <v>0</v>
      </c>
      <c r="M41" s="25">
        <f t="shared" si="6"/>
        <v>0</v>
      </c>
      <c r="N41" s="25">
        <f t="shared" si="6"/>
        <v>0</v>
      </c>
      <c r="O41" s="25">
        <f t="shared" si="6"/>
        <v>0</v>
      </c>
      <c r="P41" s="25">
        <f t="shared" si="6"/>
        <v>0</v>
      </c>
      <c r="Q41" s="25">
        <f t="shared" si="6"/>
        <v>0</v>
      </c>
      <c r="R41" s="52"/>
      <c r="S41" s="52"/>
      <c r="T41" s="52"/>
    </row>
    <row r="43" spans="1:20" ht="18.75" x14ac:dyDescent="0.3">
      <c r="A43" s="337" t="s">
        <v>118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</row>
    <row r="44" spans="1:20" s="107" customFormat="1" x14ac:dyDescent="0.25">
      <c r="E44" s="108" t="s">
        <v>47</v>
      </c>
      <c r="F44" s="108" t="s">
        <v>48</v>
      </c>
      <c r="G44" s="108" t="s">
        <v>27</v>
      </c>
      <c r="H44" s="108" t="s">
        <v>28</v>
      </c>
      <c r="I44" s="108" t="s">
        <v>29</v>
      </c>
      <c r="J44" s="108" t="s">
        <v>30</v>
      </c>
      <c r="K44" s="108" t="s">
        <v>26</v>
      </c>
      <c r="L44" s="109" t="s">
        <v>31</v>
      </c>
      <c r="M44" s="108" t="s">
        <v>32</v>
      </c>
      <c r="N44" s="108" t="s">
        <v>33</v>
      </c>
      <c r="O44" s="108" t="s">
        <v>34</v>
      </c>
      <c r="P44" s="108" t="s">
        <v>35</v>
      </c>
      <c r="Q44" s="108"/>
    </row>
    <row r="45" spans="1:20" ht="45" x14ac:dyDescent="0.25">
      <c r="A45" s="18" t="s">
        <v>2</v>
      </c>
      <c r="B45" s="12" t="s">
        <v>1</v>
      </c>
      <c r="C45" s="12" t="s">
        <v>0</v>
      </c>
      <c r="D45" s="12" t="s">
        <v>3</v>
      </c>
      <c r="E45" s="38"/>
      <c r="F45" s="38"/>
      <c r="G45" s="38"/>
      <c r="H45" s="38"/>
      <c r="I45" s="12" t="s">
        <v>37</v>
      </c>
      <c r="J45" s="38"/>
      <c r="K45" s="38"/>
      <c r="L45" s="38"/>
      <c r="M45" s="38"/>
      <c r="N45" s="58"/>
      <c r="O45" s="41"/>
      <c r="P45" s="41"/>
      <c r="Q45" s="15" t="s">
        <v>25</v>
      </c>
    </row>
    <row r="46" spans="1:20" ht="34.5" x14ac:dyDescent="0.25">
      <c r="A46" s="148">
        <v>1</v>
      </c>
      <c r="B46" s="98" t="s">
        <v>125</v>
      </c>
      <c r="C46" s="99" t="s">
        <v>126</v>
      </c>
      <c r="D46" s="169">
        <v>90000</v>
      </c>
      <c r="E46" s="173">
        <v>0</v>
      </c>
      <c r="F46" s="173">
        <v>0</v>
      </c>
      <c r="G46" s="180"/>
      <c r="H46" s="180"/>
      <c r="I46" s="172">
        <v>90000</v>
      </c>
      <c r="J46" s="46">
        <v>0</v>
      </c>
      <c r="K46" s="46">
        <v>0</v>
      </c>
      <c r="L46" s="63">
        <v>0</v>
      </c>
      <c r="M46" s="46">
        <v>0</v>
      </c>
      <c r="N46" s="46">
        <v>0</v>
      </c>
      <c r="O46" s="46">
        <v>0</v>
      </c>
      <c r="P46" s="46">
        <v>0</v>
      </c>
      <c r="Q46" s="13">
        <v>0</v>
      </c>
    </row>
    <row r="47" spans="1:20" x14ac:dyDescent="0.25">
      <c r="A47" s="345" t="s">
        <v>24</v>
      </c>
      <c r="B47" s="346"/>
      <c r="C47" s="346"/>
      <c r="D47" s="181">
        <f>SUM(D46:D46)</f>
        <v>90000</v>
      </c>
      <c r="E47" s="182">
        <f>SUM(E46:E46)</f>
        <v>0</v>
      </c>
      <c r="F47" s="182">
        <f>SUM(F46:F46)</f>
        <v>0</v>
      </c>
      <c r="G47" s="183">
        <v>0</v>
      </c>
      <c r="H47" s="183">
        <v>0</v>
      </c>
      <c r="I47" s="184">
        <f t="shared" ref="I47:Q47" si="7">SUM(I46:I46)</f>
        <v>90000</v>
      </c>
      <c r="J47" s="17">
        <f t="shared" si="7"/>
        <v>0</v>
      </c>
      <c r="K47" s="19">
        <f t="shared" si="7"/>
        <v>0</v>
      </c>
      <c r="L47" s="59">
        <f t="shared" si="7"/>
        <v>0</v>
      </c>
      <c r="M47" s="17">
        <f t="shared" si="7"/>
        <v>0</v>
      </c>
      <c r="N47" s="17">
        <f t="shared" si="7"/>
        <v>0</v>
      </c>
      <c r="O47" s="17">
        <f t="shared" si="7"/>
        <v>0</v>
      </c>
      <c r="P47" s="17">
        <f t="shared" si="7"/>
        <v>0</v>
      </c>
      <c r="Q47" s="17">
        <f t="shared" si="7"/>
        <v>0</v>
      </c>
    </row>
    <row r="48" spans="1:20" ht="57" x14ac:dyDescent="0.25">
      <c r="A48" s="148">
        <v>2</v>
      </c>
      <c r="B48" s="98" t="s">
        <v>121</v>
      </c>
      <c r="C48" s="185" t="s">
        <v>122</v>
      </c>
      <c r="D48" s="169">
        <v>7325</v>
      </c>
      <c r="E48" s="170">
        <v>0</v>
      </c>
      <c r="F48" s="170">
        <v>0</v>
      </c>
      <c r="G48" s="171">
        <v>0</v>
      </c>
      <c r="H48" s="171">
        <v>0</v>
      </c>
      <c r="I48" s="172">
        <v>7325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</row>
    <row r="49" spans="1:17" ht="57" x14ac:dyDescent="0.25">
      <c r="A49" s="148">
        <v>3</v>
      </c>
      <c r="B49" s="98" t="s">
        <v>121</v>
      </c>
      <c r="C49" s="160" t="s">
        <v>123</v>
      </c>
      <c r="D49" s="169">
        <v>7175</v>
      </c>
      <c r="E49" s="170">
        <v>0</v>
      </c>
      <c r="F49" s="170">
        <v>0</v>
      </c>
      <c r="G49" s="171">
        <v>0</v>
      </c>
      <c r="H49" s="173">
        <v>0</v>
      </c>
      <c r="I49" s="172">
        <v>7175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</row>
    <row r="50" spans="1:17" ht="57" x14ac:dyDescent="0.25">
      <c r="A50" s="148">
        <v>4</v>
      </c>
      <c r="B50" s="98" t="s">
        <v>121</v>
      </c>
      <c r="C50" s="160" t="s">
        <v>124</v>
      </c>
      <c r="D50" s="169">
        <v>7250</v>
      </c>
      <c r="E50" s="170">
        <v>0</v>
      </c>
      <c r="F50" s="170">
        <v>0</v>
      </c>
      <c r="G50" s="171">
        <v>0</v>
      </c>
      <c r="H50" s="173">
        <v>0</v>
      </c>
      <c r="I50" s="172">
        <v>7250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</row>
    <row r="51" spans="1:17" ht="57" x14ac:dyDescent="0.25">
      <c r="A51" s="148">
        <v>5</v>
      </c>
      <c r="B51" s="98" t="s">
        <v>121</v>
      </c>
      <c r="C51" s="160" t="s">
        <v>122</v>
      </c>
      <c r="D51" s="169">
        <v>7325</v>
      </c>
      <c r="E51" s="170">
        <v>0</v>
      </c>
      <c r="F51" s="170">
        <v>0</v>
      </c>
      <c r="G51" s="171">
        <v>0</v>
      </c>
      <c r="H51" s="173">
        <v>0</v>
      </c>
      <c r="I51" s="172">
        <v>7325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</row>
    <row r="52" spans="1:17" ht="15.75" thickBot="1" x14ac:dyDescent="0.3">
      <c r="A52" s="345" t="s">
        <v>6</v>
      </c>
      <c r="B52" s="346"/>
      <c r="C52" s="346"/>
      <c r="D52" s="174">
        <f>SUM(D48:D51)</f>
        <v>29075</v>
      </c>
      <c r="E52" s="174">
        <f>SUM(E48:E51)</f>
        <v>0</v>
      </c>
      <c r="F52" s="174">
        <f>SUM(F48:F51)</f>
        <v>0</v>
      </c>
      <c r="G52" s="175">
        <v>0</v>
      </c>
      <c r="H52" s="174">
        <f t="shared" ref="H52:Q52" si="8">SUM(H48:H51)</f>
        <v>0</v>
      </c>
      <c r="I52" s="176">
        <f>SUM(I48:I51)</f>
        <v>29075</v>
      </c>
      <c r="J52" s="53">
        <f t="shared" si="8"/>
        <v>0</v>
      </c>
      <c r="K52" s="53">
        <f t="shared" si="8"/>
        <v>0</v>
      </c>
      <c r="L52" s="53">
        <f t="shared" si="8"/>
        <v>0</v>
      </c>
      <c r="M52" s="53">
        <f t="shared" si="8"/>
        <v>0</v>
      </c>
      <c r="N52" s="53">
        <f t="shared" si="8"/>
        <v>0</v>
      </c>
      <c r="O52" s="53">
        <f t="shared" si="8"/>
        <v>0</v>
      </c>
      <c r="P52" s="53">
        <f t="shared" si="8"/>
        <v>0</v>
      </c>
      <c r="Q52" s="53">
        <f t="shared" si="8"/>
        <v>0</v>
      </c>
    </row>
    <row r="53" spans="1:17" ht="15.75" thickBot="1" x14ac:dyDescent="0.3">
      <c r="A53" s="25" t="s">
        <v>18</v>
      </c>
      <c r="B53" s="25"/>
      <c r="C53" s="25"/>
      <c r="D53" s="177">
        <f>D47+D52</f>
        <v>119075</v>
      </c>
      <c r="E53" s="177">
        <f>E47+E52</f>
        <v>0</v>
      </c>
      <c r="F53" s="177">
        <f>F47+F52</f>
        <v>0</v>
      </c>
      <c r="G53" s="178">
        <f>G52+G47</f>
        <v>0</v>
      </c>
      <c r="H53" s="177">
        <f t="shared" ref="H53:Q53" si="9">H47</f>
        <v>0</v>
      </c>
      <c r="I53" s="179">
        <f>I47+I52</f>
        <v>119075</v>
      </c>
      <c r="J53" s="25">
        <f t="shared" si="9"/>
        <v>0</v>
      </c>
      <c r="K53" s="25">
        <f t="shared" si="9"/>
        <v>0</v>
      </c>
      <c r="L53" s="25">
        <f t="shared" si="9"/>
        <v>0</v>
      </c>
      <c r="M53" s="25">
        <f t="shared" si="9"/>
        <v>0</v>
      </c>
      <c r="N53" s="25">
        <f t="shared" si="9"/>
        <v>0</v>
      </c>
      <c r="O53" s="25">
        <f t="shared" si="9"/>
        <v>0</v>
      </c>
      <c r="P53" s="25">
        <f t="shared" si="9"/>
        <v>0</v>
      </c>
      <c r="Q53" s="25">
        <f t="shared" si="9"/>
        <v>0</v>
      </c>
    </row>
    <row r="54" spans="1:17" x14ac:dyDescent="0.25">
      <c r="H54" s="152"/>
    </row>
    <row r="55" spans="1:17" ht="18.75" x14ac:dyDescent="0.3">
      <c r="A55" s="341" t="s">
        <v>119</v>
      </c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</row>
    <row r="56" spans="1:17" s="107" customFormat="1" ht="15.75" thickBot="1" x14ac:dyDescent="0.3">
      <c r="E56" s="108" t="s">
        <v>47</v>
      </c>
      <c r="F56" s="108" t="s">
        <v>48</v>
      </c>
      <c r="G56" s="108" t="s">
        <v>27</v>
      </c>
      <c r="H56" s="108" t="s">
        <v>28</v>
      </c>
      <c r="I56" s="110" t="s">
        <v>29</v>
      </c>
      <c r="J56" s="108" t="s">
        <v>30</v>
      </c>
      <c r="K56" s="108" t="s">
        <v>26</v>
      </c>
      <c r="L56" s="109" t="s">
        <v>31</v>
      </c>
      <c r="M56" s="108" t="s">
        <v>32</v>
      </c>
      <c r="N56" s="108" t="s">
        <v>33</v>
      </c>
      <c r="O56" s="108" t="s">
        <v>34</v>
      </c>
      <c r="P56" s="108" t="s">
        <v>35</v>
      </c>
      <c r="Q56" s="108"/>
    </row>
    <row r="57" spans="1:17" ht="45" x14ac:dyDescent="0.25">
      <c r="A57" s="28" t="s">
        <v>2</v>
      </c>
      <c r="B57" s="29" t="s">
        <v>20</v>
      </c>
      <c r="C57" s="30" t="s">
        <v>0</v>
      </c>
      <c r="D57" s="30" t="s">
        <v>3</v>
      </c>
      <c r="E57" s="38"/>
      <c r="F57" s="62"/>
      <c r="G57" s="38"/>
      <c r="H57" s="38"/>
      <c r="I57" s="82"/>
      <c r="J57" s="38"/>
      <c r="K57" s="38"/>
      <c r="L57" s="58"/>
      <c r="M57" s="41"/>
      <c r="N57" s="41"/>
      <c r="O57" s="41"/>
      <c r="P57" s="41"/>
      <c r="Q57" s="15" t="s">
        <v>25</v>
      </c>
    </row>
    <row r="58" spans="1:17" x14ac:dyDescent="0.25">
      <c r="A58" s="31"/>
      <c r="B58" s="32"/>
      <c r="C58" s="33"/>
      <c r="D58" s="68">
        <v>0</v>
      </c>
      <c r="E58" s="68">
        <v>0</v>
      </c>
      <c r="F58" s="69">
        <v>0</v>
      </c>
      <c r="G58" s="68">
        <v>0</v>
      </c>
      <c r="H58" s="68">
        <v>0</v>
      </c>
      <c r="I58" s="91">
        <v>0</v>
      </c>
      <c r="J58" s="69">
        <v>0</v>
      </c>
      <c r="K58" s="68">
        <v>0</v>
      </c>
      <c r="L58" s="68">
        <v>0</v>
      </c>
      <c r="M58" s="69">
        <v>0</v>
      </c>
      <c r="N58" s="68">
        <v>0</v>
      </c>
      <c r="O58" s="68">
        <v>0</v>
      </c>
      <c r="P58" s="69">
        <v>0</v>
      </c>
      <c r="Q58" s="69">
        <v>0</v>
      </c>
    </row>
    <row r="59" spans="1:17" x14ac:dyDescent="0.25">
      <c r="A59" s="31"/>
      <c r="B59" s="32"/>
      <c r="C59" s="33"/>
      <c r="D59" s="72">
        <v>0</v>
      </c>
      <c r="E59" s="72">
        <v>0</v>
      </c>
      <c r="F59" s="73">
        <v>0</v>
      </c>
      <c r="G59" s="72">
        <v>0</v>
      </c>
      <c r="H59" s="72">
        <v>0</v>
      </c>
      <c r="I59" s="93">
        <v>0</v>
      </c>
      <c r="J59" s="73">
        <v>0</v>
      </c>
      <c r="K59" s="72">
        <v>0</v>
      </c>
      <c r="L59" s="72">
        <v>0</v>
      </c>
      <c r="M59" s="73">
        <v>0</v>
      </c>
      <c r="N59" s="72">
        <v>0</v>
      </c>
      <c r="O59" s="72">
        <v>0</v>
      </c>
      <c r="P59" s="73">
        <v>0</v>
      </c>
      <c r="Q59" s="73">
        <v>0</v>
      </c>
    </row>
    <row r="60" spans="1:17" ht="15.75" thickBot="1" x14ac:dyDescent="0.3">
      <c r="A60" s="34"/>
      <c r="B60" s="35"/>
      <c r="C60" s="36" t="s">
        <v>43</v>
      </c>
      <c r="D60" s="70">
        <f>SUM(D59:D59)</f>
        <v>0</v>
      </c>
      <c r="E60" s="70">
        <v>0</v>
      </c>
      <c r="F60" s="71">
        <v>0</v>
      </c>
      <c r="G60" s="70">
        <v>0</v>
      </c>
      <c r="H60" s="70">
        <v>0</v>
      </c>
      <c r="I60" s="92">
        <v>0</v>
      </c>
      <c r="J60" s="71">
        <v>0</v>
      </c>
      <c r="K60" s="70">
        <v>0</v>
      </c>
      <c r="L60" s="70">
        <v>0</v>
      </c>
      <c r="M60" s="71">
        <v>0</v>
      </c>
      <c r="N60" s="70">
        <v>0</v>
      </c>
      <c r="O60" s="70">
        <v>0</v>
      </c>
      <c r="P60" s="71">
        <v>0</v>
      </c>
      <c r="Q60" s="71">
        <v>0</v>
      </c>
    </row>
    <row r="61" spans="1:17" ht="16.5" thickTop="1" thickBot="1" x14ac:dyDescent="0.3">
      <c r="A61" s="332" t="s">
        <v>18</v>
      </c>
      <c r="B61" s="333"/>
      <c r="C61" s="333"/>
      <c r="D61" s="37">
        <f>SUM(D58:D60)</f>
        <v>0</v>
      </c>
      <c r="E61" s="37">
        <f t="shared" ref="E61:Q61" si="10">SUM(E58:E60)</f>
        <v>0</v>
      </c>
      <c r="F61" s="37">
        <f t="shared" si="10"/>
        <v>0</v>
      </c>
      <c r="G61" s="37">
        <f t="shared" si="10"/>
        <v>0</v>
      </c>
      <c r="H61" s="37">
        <f t="shared" si="10"/>
        <v>0</v>
      </c>
      <c r="I61" s="94">
        <f t="shared" si="10"/>
        <v>0</v>
      </c>
      <c r="J61" s="37">
        <f t="shared" si="10"/>
        <v>0</v>
      </c>
      <c r="K61" s="37">
        <f t="shared" si="10"/>
        <v>0</v>
      </c>
      <c r="L61" s="37">
        <f t="shared" si="10"/>
        <v>0</v>
      </c>
      <c r="M61" s="37">
        <f t="shared" si="10"/>
        <v>0</v>
      </c>
      <c r="N61" s="37">
        <f t="shared" si="10"/>
        <v>0</v>
      </c>
      <c r="O61" s="37">
        <f t="shared" si="10"/>
        <v>0</v>
      </c>
      <c r="P61" s="37">
        <f t="shared" si="10"/>
        <v>0</v>
      </c>
      <c r="Q61" s="37">
        <f t="shared" si="10"/>
        <v>0</v>
      </c>
    </row>
    <row r="64" spans="1:17" ht="21" x14ac:dyDescent="0.35">
      <c r="A64" s="334" t="s">
        <v>120</v>
      </c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</row>
    <row r="65" spans="1:17" s="107" customFormat="1" ht="15.75" thickBot="1" x14ac:dyDescent="0.3">
      <c r="E65" s="108" t="s">
        <v>47</v>
      </c>
      <c r="F65" s="108" t="s">
        <v>48</v>
      </c>
      <c r="G65" s="108" t="s">
        <v>27</v>
      </c>
      <c r="H65" s="108" t="s">
        <v>28</v>
      </c>
      <c r="I65" s="108" t="s">
        <v>29</v>
      </c>
      <c r="J65" s="108" t="s">
        <v>30</v>
      </c>
      <c r="K65" s="108" t="s">
        <v>26</v>
      </c>
      <c r="L65" s="108" t="s">
        <v>31</v>
      </c>
      <c r="M65" s="108" t="s">
        <v>32</v>
      </c>
      <c r="N65" s="108" t="s">
        <v>33</v>
      </c>
      <c r="O65" s="108" t="s">
        <v>34</v>
      </c>
      <c r="P65" s="108" t="s">
        <v>35</v>
      </c>
      <c r="Q65" s="108"/>
    </row>
    <row r="66" spans="1:17" ht="45" x14ac:dyDescent="0.25">
      <c r="A66" s="18" t="s">
        <v>46</v>
      </c>
      <c r="B66" s="12" t="s">
        <v>1</v>
      </c>
      <c r="C66" s="12" t="s">
        <v>0</v>
      </c>
      <c r="D66" s="5" t="s">
        <v>3</v>
      </c>
      <c r="E66" s="12"/>
      <c r="F66" s="12"/>
      <c r="G66" s="12"/>
      <c r="H66" s="12"/>
      <c r="I66" s="166" t="s">
        <v>37</v>
      </c>
      <c r="J66" s="12"/>
      <c r="K66" s="12"/>
      <c r="L66" s="12"/>
      <c r="M66" s="12"/>
      <c r="N66" s="12"/>
      <c r="O66" s="12"/>
      <c r="P66" s="12"/>
      <c r="Q66" s="12" t="s">
        <v>10</v>
      </c>
    </row>
    <row r="67" spans="1:17" x14ac:dyDescent="0.25">
      <c r="A67" s="148">
        <v>1</v>
      </c>
      <c r="B67" s="161" t="s">
        <v>127</v>
      </c>
      <c r="C67" s="162" t="s">
        <v>128</v>
      </c>
      <c r="D67" s="163">
        <v>54000</v>
      </c>
      <c r="E67" s="11">
        <v>0</v>
      </c>
      <c r="F67" s="11">
        <v>0</v>
      </c>
      <c r="G67" s="11">
        <v>0</v>
      </c>
      <c r="H67" s="11">
        <v>0</v>
      </c>
      <c r="I67" s="167">
        <v>13500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</row>
    <row r="68" spans="1:17" x14ac:dyDescent="0.25">
      <c r="A68" s="148">
        <v>2</v>
      </c>
      <c r="B68" s="161" t="s">
        <v>129</v>
      </c>
      <c r="C68" s="162" t="s">
        <v>130</v>
      </c>
      <c r="D68" s="164">
        <v>15000</v>
      </c>
      <c r="E68" s="11">
        <v>0</v>
      </c>
      <c r="F68" s="11">
        <v>0</v>
      </c>
      <c r="G68" s="11">
        <v>0</v>
      </c>
      <c r="H68" s="11">
        <v>0</v>
      </c>
      <c r="I68" s="168">
        <v>5000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</row>
    <row r="69" spans="1:17" x14ac:dyDescent="0.25">
      <c r="A69" s="148">
        <v>3</v>
      </c>
      <c r="B69" s="161" t="s">
        <v>131</v>
      </c>
      <c r="C69" s="162" t="s">
        <v>132</v>
      </c>
      <c r="D69" s="164">
        <v>15000</v>
      </c>
      <c r="E69" s="11">
        <v>0</v>
      </c>
      <c r="F69" s="11">
        <v>0</v>
      </c>
      <c r="G69" s="11">
        <v>0</v>
      </c>
      <c r="H69" s="11">
        <v>0</v>
      </c>
      <c r="I69" s="168">
        <v>5000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</row>
    <row r="70" spans="1:17" x14ac:dyDescent="0.25">
      <c r="A70" s="148">
        <v>4</v>
      </c>
      <c r="B70" s="161" t="s">
        <v>133</v>
      </c>
      <c r="C70" s="162" t="s">
        <v>134</v>
      </c>
      <c r="D70" s="164">
        <v>15000</v>
      </c>
      <c r="E70" s="11">
        <v>0</v>
      </c>
      <c r="F70" s="11">
        <v>0</v>
      </c>
      <c r="G70" s="11">
        <v>0</v>
      </c>
      <c r="H70" s="11">
        <v>0</v>
      </c>
      <c r="I70" s="168">
        <v>5000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</row>
    <row r="71" spans="1:17" x14ac:dyDescent="0.25">
      <c r="A71" s="148">
        <v>5</v>
      </c>
      <c r="B71" s="161" t="s">
        <v>135</v>
      </c>
      <c r="C71" s="162" t="s">
        <v>136</v>
      </c>
      <c r="D71" s="164">
        <v>15000</v>
      </c>
      <c r="E71" s="11">
        <v>0</v>
      </c>
      <c r="F71" s="11">
        <v>0</v>
      </c>
      <c r="G71" s="11">
        <v>0</v>
      </c>
      <c r="H71" s="11">
        <v>0</v>
      </c>
      <c r="I71" s="168">
        <v>5000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</row>
    <row r="72" spans="1:17" x14ac:dyDescent="0.25">
      <c r="A72" s="148">
        <v>6</v>
      </c>
      <c r="B72" s="161" t="s">
        <v>137</v>
      </c>
      <c r="C72" s="162" t="s">
        <v>138</v>
      </c>
      <c r="D72" s="164">
        <v>15000</v>
      </c>
      <c r="E72" s="11">
        <v>0</v>
      </c>
      <c r="F72" s="11">
        <v>0</v>
      </c>
      <c r="G72" s="11">
        <v>0</v>
      </c>
      <c r="H72" s="11">
        <v>0</v>
      </c>
      <c r="I72" s="168">
        <v>5000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</row>
    <row r="73" spans="1:17" ht="15.75" thickBot="1" x14ac:dyDescent="0.3">
      <c r="A73" s="335" t="s">
        <v>6</v>
      </c>
      <c r="B73" s="336"/>
      <c r="C73" s="336"/>
      <c r="D73" s="16">
        <f>SUM(D67:D72)</f>
        <v>129000</v>
      </c>
      <c r="E73" s="66">
        <v>0</v>
      </c>
      <c r="F73" s="66">
        <v>0</v>
      </c>
      <c r="G73" s="66">
        <v>0</v>
      </c>
      <c r="H73" s="66">
        <v>0</v>
      </c>
      <c r="I73" s="66">
        <f>SUM(I67:I72)</f>
        <v>38500</v>
      </c>
      <c r="J73" s="66">
        <v>0</v>
      </c>
      <c r="K73" s="66">
        <v>0</v>
      </c>
      <c r="L73" s="165">
        <f>SUM(L67:L72)</f>
        <v>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</row>
  </sheetData>
  <mergeCells count="15">
    <mergeCell ref="A61:C61"/>
    <mergeCell ref="A64:Q64"/>
    <mergeCell ref="A73:C73"/>
    <mergeCell ref="A40:C40"/>
    <mergeCell ref="A41:C41"/>
    <mergeCell ref="A43:Q43"/>
    <mergeCell ref="A47:C47"/>
    <mergeCell ref="A52:C52"/>
    <mergeCell ref="A55:Q55"/>
    <mergeCell ref="A35:Q35"/>
    <mergeCell ref="A2:Q2"/>
    <mergeCell ref="A6:C6"/>
    <mergeCell ref="A8:C8"/>
    <mergeCell ref="A32:C32"/>
    <mergeCell ref="A33:C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opLeftCell="A19" workbookViewId="0">
      <selection activeCell="H30" sqref="H30"/>
    </sheetView>
  </sheetViews>
  <sheetFormatPr baseColWidth="10" defaultRowHeight="15" x14ac:dyDescent="0.25"/>
  <cols>
    <col min="1" max="1" width="4.140625" customWidth="1"/>
    <col min="2" max="2" width="12.42578125" customWidth="1"/>
    <col min="3" max="3" width="43.42578125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style="146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6.7109375" customWidth="1"/>
  </cols>
  <sheetData>
    <row r="1" spans="1:17" x14ac:dyDescent="0.25">
      <c r="C1" s="191"/>
    </row>
    <row r="2" spans="1:17" ht="21" x14ac:dyDescent="0.35">
      <c r="A2" s="326" t="s">
        <v>166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s="107" customFormat="1" ht="15.75" thickBot="1" x14ac:dyDescent="0.3">
      <c r="E3" s="108" t="s">
        <v>47</v>
      </c>
      <c r="F3" s="108" t="s">
        <v>48</v>
      </c>
      <c r="G3" s="108" t="s">
        <v>27</v>
      </c>
      <c r="H3" s="145" t="s">
        <v>28</v>
      </c>
      <c r="I3" s="109" t="s">
        <v>29</v>
      </c>
      <c r="J3" s="108" t="s">
        <v>30</v>
      </c>
      <c r="K3" s="108" t="s">
        <v>26</v>
      </c>
      <c r="L3" s="109" t="s">
        <v>31</v>
      </c>
      <c r="M3" s="108" t="s">
        <v>32</v>
      </c>
      <c r="N3" s="108" t="s">
        <v>33</v>
      </c>
      <c r="O3" s="108" t="s">
        <v>34</v>
      </c>
      <c r="P3" s="108" t="s">
        <v>35</v>
      </c>
      <c r="Q3" s="108"/>
    </row>
    <row r="4" spans="1:17" ht="45.75" thickBot="1" x14ac:dyDescent="0.3">
      <c r="A4" s="18" t="s">
        <v>2</v>
      </c>
      <c r="B4" s="12" t="s">
        <v>1</v>
      </c>
      <c r="C4" s="12" t="s">
        <v>0</v>
      </c>
      <c r="D4" s="12" t="s">
        <v>3</v>
      </c>
      <c r="E4" s="41"/>
      <c r="F4" s="41"/>
      <c r="G4" s="41"/>
      <c r="H4" s="41" t="s">
        <v>37</v>
      </c>
      <c r="I4" s="186" t="s">
        <v>115</v>
      </c>
      <c r="J4" s="192" t="s">
        <v>139</v>
      </c>
      <c r="K4" s="41"/>
      <c r="L4" s="41"/>
      <c r="M4" s="41"/>
      <c r="N4" s="41"/>
      <c r="O4" s="41"/>
      <c r="P4" s="41"/>
      <c r="Q4" s="12" t="s">
        <v>10</v>
      </c>
    </row>
    <row r="5" spans="1:17" ht="15.75" thickBot="1" x14ac:dyDescent="0.3">
      <c r="A5" s="43">
        <v>1</v>
      </c>
      <c r="B5" s="43" t="s">
        <v>60</v>
      </c>
      <c r="C5" s="112" t="s">
        <v>61</v>
      </c>
      <c r="D5" s="195">
        <v>132000</v>
      </c>
      <c r="E5" s="195" t="s">
        <v>62</v>
      </c>
      <c r="F5" s="195" t="s">
        <v>62</v>
      </c>
      <c r="G5" s="195" t="s">
        <v>62</v>
      </c>
      <c r="H5" s="187">
        <v>33000</v>
      </c>
      <c r="I5" s="187">
        <v>11000</v>
      </c>
      <c r="J5" s="155">
        <v>11000</v>
      </c>
      <c r="K5" s="139">
        <v>0</v>
      </c>
      <c r="L5" s="139">
        <v>0</v>
      </c>
      <c r="M5" s="139">
        <v>0</v>
      </c>
      <c r="N5" s="139">
        <v>0</v>
      </c>
      <c r="O5" s="139">
        <v>0</v>
      </c>
      <c r="P5" s="139">
        <v>0</v>
      </c>
      <c r="Q5" s="139">
        <f>SUM(H5:P5)</f>
        <v>55000</v>
      </c>
    </row>
    <row r="6" spans="1:17" ht="15.75" thickBot="1" x14ac:dyDescent="0.3">
      <c r="A6" s="342" t="s">
        <v>4</v>
      </c>
      <c r="B6" s="343"/>
      <c r="C6" s="343"/>
      <c r="D6" s="196">
        <f t="shared" ref="D6:Q6" si="0">SUM(D5)</f>
        <v>132000</v>
      </c>
      <c r="E6" s="196" t="s">
        <v>62</v>
      </c>
      <c r="F6" s="196" t="s">
        <v>62</v>
      </c>
      <c r="G6" s="196" t="s">
        <v>62</v>
      </c>
      <c r="H6" s="188">
        <f t="shared" si="0"/>
        <v>33000</v>
      </c>
      <c r="I6" s="188">
        <f t="shared" si="0"/>
        <v>11000</v>
      </c>
      <c r="J6" s="156">
        <f t="shared" si="0"/>
        <v>11000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2">
        <f t="shared" si="0"/>
        <v>0</v>
      </c>
      <c r="O6" s="22">
        <f t="shared" si="0"/>
        <v>0</v>
      </c>
      <c r="P6" s="22">
        <f t="shared" si="0"/>
        <v>0</v>
      </c>
      <c r="Q6" s="140">
        <f t="shared" si="0"/>
        <v>55000</v>
      </c>
    </row>
    <row r="7" spans="1:17" ht="15.75" thickBot="1" x14ac:dyDescent="0.3">
      <c r="A7" s="43">
        <v>1</v>
      </c>
      <c r="B7" s="43" t="s">
        <v>63</v>
      </c>
      <c r="C7" s="114" t="s">
        <v>64</v>
      </c>
      <c r="D7" s="195">
        <v>180000</v>
      </c>
      <c r="E7" s="195" t="s">
        <v>62</v>
      </c>
      <c r="F7" s="195" t="s">
        <v>62</v>
      </c>
      <c r="G7" s="195" t="s">
        <v>62</v>
      </c>
      <c r="H7" s="187">
        <v>35000</v>
      </c>
      <c r="I7" s="187">
        <v>25000</v>
      </c>
      <c r="J7" s="155">
        <v>15000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0</v>
      </c>
      <c r="Q7" s="139">
        <f>SUM(H7:P7)</f>
        <v>75000</v>
      </c>
    </row>
    <row r="8" spans="1:17" ht="15.75" thickBot="1" x14ac:dyDescent="0.3">
      <c r="A8" s="342" t="s">
        <v>5</v>
      </c>
      <c r="B8" s="343"/>
      <c r="C8" s="343"/>
      <c r="D8" s="196">
        <f t="shared" ref="D8:Q8" si="1">SUM(D7:D7)</f>
        <v>180000</v>
      </c>
      <c r="E8" s="196" t="s">
        <v>62</v>
      </c>
      <c r="F8" s="196" t="s">
        <v>62</v>
      </c>
      <c r="G8" s="196" t="s">
        <v>62</v>
      </c>
      <c r="H8" s="188">
        <f t="shared" si="1"/>
        <v>35000</v>
      </c>
      <c r="I8" s="188">
        <f t="shared" si="1"/>
        <v>25000</v>
      </c>
      <c r="J8" s="156">
        <f t="shared" si="1"/>
        <v>15000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141">
        <f t="shared" si="1"/>
        <v>75000</v>
      </c>
    </row>
    <row r="9" spans="1:17" x14ac:dyDescent="0.25">
      <c r="A9" s="115">
        <v>1</v>
      </c>
      <c r="B9" s="116" t="s">
        <v>65</v>
      </c>
      <c r="C9" s="117" t="s">
        <v>66</v>
      </c>
      <c r="D9" s="129">
        <v>172500</v>
      </c>
      <c r="E9" s="129" t="s">
        <v>62</v>
      </c>
      <c r="F9" s="129" t="s">
        <v>62</v>
      </c>
      <c r="G9" s="129" t="s">
        <v>62</v>
      </c>
      <c r="H9" s="63">
        <v>30000</v>
      </c>
      <c r="I9" s="63">
        <v>22500</v>
      </c>
      <c r="J9" s="157">
        <v>15000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f t="shared" ref="Q9:Q31" si="2">SUM(H9:P9)</f>
        <v>67500</v>
      </c>
    </row>
    <row r="10" spans="1:17" x14ac:dyDescent="0.25">
      <c r="A10" s="3">
        <v>2</v>
      </c>
      <c r="B10" s="118" t="s">
        <v>67</v>
      </c>
      <c r="C10" s="119" t="s">
        <v>68</v>
      </c>
      <c r="D10" s="131">
        <v>120000</v>
      </c>
      <c r="E10" s="131" t="s">
        <v>62</v>
      </c>
      <c r="F10" s="131" t="s">
        <v>62</v>
      </c>
      <c r="G10" s="131" t="s">
        <v>62</v>
      </c>
      <c r="H10" s="27">
        <v>30000</v>
      </c>
      <c r="I10" s="27">
        <v>10000</v>
      </c>
      <c r="J10" s="158">
        <v>10000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f t="shared" si="2"/>
        <v>50000</v>
      </c>
    </row>
    <row r="11" spans="1:17" x14ac:dyDescent="0.25">
      <c r="A11" s="3">
        <v>3</v>
      </c>
      <c r="B11" s="118" t="s">
        <v>69</v>
      </c>
      <c r="C11" s="119" t="s">
        <v>70</v>
      </c>
      <c r="D11" s="131">
        <v>144000</v>
      </c>
      <c r="E11" s="131" t="s">
        <v>62</v>
      </c>
      <c r="F11" s="131" t="s">
        <v>62</v>
      </c>
      <c r="G11" s="131" t="s">
        <v>62</v>
      </c>
      <c r="H11" s="27">
        <v>24000</v>
      </c>
      <c r="I11" s="27">
        <v>24000</v>
      </c>
      <c r="J11" s="158">
        <v>12000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f t="shared" si="2"/>
        <v>60000</v>
      </c>
    </row>
    <row r="12" spans="1:17" x14ac:dyDescent="0.25">
      <c r="A12" s="3">
        <v>4</v>
      </c>
      <c r="B12" s="118" t="s">
        <v>71</v>
      </c>
      <c r="C12" s="119" t="s">
        <v>72</v>
      </c>
      <c r="D12" s="131">
        <v>144000</v>
      </c>
      <c r="E12" s="131" t="s">
        <v>62</v>
      </c>
      <c r="F12" s="131" t="s">
        <v>62</v>
      </c>
      <c r="G12" s="131" t="s">
        <v>62</v>
      </c>
      <c r="H12" s="27">
        <v>24000</v>
      </c>
      <c r="I12" s="27">
        <v>24000</v>
      </c>
      <c r="J12" s="158">
        <v>12000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f t="shared" si="2"/>
        <v>60000</v>
      </c>
    </row>
    <row r="13" spans="1:17" x14ac:dyDescent="0.25">
      <c r="A13" s="3">
        <v>5</v>
      </c>
      <c r="B13" s="118" t="s">
        <v>73</v>
      </c>
      <c r="C13" s="119" t="s">
        <v>74</v>
      </c>
      <c r="D13" s="131">
        <v>144000</v>
      </c>
      <c r="E13" s="131" t="s">
        <v>62</v>
      </c>
      <c r="F13" s="131" t="s">
        <v>62</v>
      </c>
      <c r="G13" s="131" t="s">
        <v>62</v>
      </c>
      <c r="H13" s="27">
        <v>24000</v>
      </c>
      <c r="I13" s="27">
        <v>24000</v>
      </c>
      <c r="J13" s="158">
        <v>12000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f t="shared" si="2"/>
        <v>60000</v>
      </c>
    </row>
    <row r="14" spans="1:17" x14ac:dyDescent="0.25">
      <c r="A14" s="3">
        <v>6</v>
      </c>
      <c r="B14" s="118" t="s">
        <v>75</v>
      </c>
      <c r="C14" s="120" t="s">
        <v>76</v>
      </c>
      <c r="D14" s="4">
        <v>150000</v>
      </c>
      <c r="E14" s="4" t="s">
        <v>62</v>
      </c>
      <c r="F14" s="4" t="s">
        <v>62</v>
      </c>
      <c r="G14" s="4" t="s">
        <v>62</v>
      </c>
      <c r="H14" s="143">
        <v>25000</v>
      </c>
      <c r="I14" s="27">
        <v>25000</v>
      </c>
      <c r="J14" s="158">
        <v>12500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f t="shared" si="2"/>
        <v>62500</v>
      </c>
    </row>
    <row r="15" spans="1:17" x14ac:dyDescent="0.25">
      <c r="A15" s="3">
        <v>7</v>
      </c>
      <c r="B15" s="118" t="s">
        <v>77</v>
      </c>
      <c r="C15" s="121" t="s">
        <v>78</v>
      </c>
      <c r="D15" s="122">
        <v>120000</v>
      </c>
      <c r="E15" s="4" t="s">
        <v>62</v>
      </c>
      <c r="F15" s="4" t="s">
        <v>62</v>
      </c>
      <c r="G15" s="4" t="s">
        <v>62</v>
      </c>
      <c r="H15" s="143">
        <v>20000</v>
      </c>
      <c r="I15" s="27">
        <v>20000</v>
      </c>
      <c r="J15" s="158">
        <v>10000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f t="shared" si="2"/>
        <v>50000</v>
      </c>
    </row>
    <row r="16" spans="1:17" x14ac:dyDescent="0.25">
      <c r="A16" s="3">
        <v>8</v>
      </c>
      <c r="B16" s="118" t="s">
        <v>79</v>
      </c>
      <c r="C16" s="123" t="s">
        <v>80</v>
      </c>
      <c r="D16" s="122">
        <v>120000</v>
      </c>
      <c r="E16" s="4" t="s">
        <v>62</v>
      </c>
      <c r="F16" s="4" t="s">
        <v>62</v>
      </c>
      <c r="G16" s="4" t="s">
        <v>62</v>
      </c>
      <c r="H16" s="143">
        <v>20000</v>
      </c>
      <c r="I16" s="27">
        <v>20000</v>
      </c>
      <c r="J16" s="158">
        <v>10000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f t="shared" si="2"/>
        <v>50000</v>
      </c>
    </row>
    <row r="17" spans="1:17" x14ac:dyDescent="0.25">
      <c r="A17" s="6">
        <v>9</v>
      </c>
      <c r="B17" s="118" t="s">
        <v>81</v>
      </c>
      <c r="C17" s="124" t="s">
        <v>82</v>
      </c>
      <c r="D17" s="8">
        <v>120000</v>
      </c>
      <c r="E17" s="4" t="s">
        <v>62</v>
      </c>
      <c r="F17" s="4" t="s">
        <v>62</v>
      </c>
      <c r="G17" s="4" t="s">
        <v>62</v>
      </c>
      <c r="H17" s="143">
        <v>20000</v>
      </c>
      <c r="I17" s="27">
        <v>20000</v>
      </c>
      <c r="J17" s="158">
        <v>10000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f t="shared" si="2"/>
        <v>50000</v>
      </c>
    </row>
    <row r="18" spans="1:17" x14ac:dyDescent="0.25">
      <c r="A18" s="3">
        <v>10</v>
      </c>
      <c r="B18" s="125" t="s">
        <v>83</v>
      </c>
      <c r="C18" s="126" t="s">
        <v>84</v>
      </c>
      <c r="D18" s="4">
        <v>120000</v>
      </c>
      <c r="E18" s="4" t="s">
        <v>62</v>
      </c>
      <c r="F18" s="4" t="s">
        <v>62</v>
      </c>
      <c r="G18" s="4" t="s">
        <v>62</v>
      </c>
      <c r="H18" s="143">
        <v>20000</v>
      </c>
      <c r="I18" s="27">
        <v>20000</v>
      </c>
      <c r="J18" s="158">
        <v>10000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f t="shared" si="2"/>
        <v>50000</v>
      </c>
    </row>
    <row r="19" spans="1:17" x14ac:dyDescent="0.25">
      <c r="A19" s="3">
        <v>11</v>
      </c>
      <c r="B19" s="125" t="s">
        <v>85</v>
      </c>
      <c r="C19" s="126" t="s">
        <v>86</v>
      </c>
      <c r="D19" s="4">
        <v>120000</v>
      </c>
      <c r="E19" s="4" t="s">
        <v>62</v>
      </c>
      <c r="F19" s="4" t="s">
        <v>62</v>
      </c>
      <c r="G19" s="4" t="s">
        <v>62</v>
      </c>
      <c r="H19" s="143">
        <v>20000</v>
      </c>
      <c r="I19" s="27">
        <v>20000</v>
      </c>
      <c r="J19" s="158">
        <v>10000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f t="shared" si="2"/>
        <v>50000</v>
      </c>
    </row>
    <row r="20" spans="1:17" x14ac:dyDescent="0.25">
      <c r="A20" s="3">
        <v>12</v>
      </c>
      <c r="B20" s="118" t="s">
        <v>87</v>
      </c>
      <c r="C20" s="126" t="s">
        <v>88</v>
      </c>
      <c r="D20" s="4">
        <v>120000</v>
      </c>
      <c r="E20" s="4" t="s">
        <v>62</v>
      </c>
      <c r="F20" s="4" t="s">
        <v>62</v>
      </c>
      <c r="G20" s="4" t="s">
        <v>62</v>
      </c>
      <c r="H20" s="143">
        <v>20000</v>
      </c>
      <c r="I20" s="27">
        <v>20000</v>
      </c>
      <c r="J20" s="158">
        <v>10000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f t="shared" si="2"/>
        <v>50000</v>
      </c>
    </row>
    <row r="21" spans="1:17" x14ac:dyDescent="0.25">
      <c r="A21" s="127">
        <v>13</v>
      </c>
      <c r="B21" s="127" t="s">
        <v>89</v>
      </c>
      <c r="C21" s="128" t="s">
        <v>90</v>
      </c>
      <c r="D21" s="129">
        <v>120000</v>
      </c>
      <c r="E21" s="4" t="s">
        <v>62</v>
      </c>
      <c r="F21" s="4" t="s">
        <v>62</v>
      </c>
      <c r="G21" s="4" t="s">
        <v>62</v>
      </c>
      <c r="H21" s="143">
        <v>20000</v>
      </c>
      <c r="I21" s="27">
        <v>20000</v>
      </c>
      <c r="J21" s="158">
        <v>10000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f t="shared" si="2"/>
        <v>50000</v>
      </c>
    </row>
    <row r="22" spans="1:17" x14ac:dyDescent="0.25">
      <c r="A22" s="118">
        <v>14</v>
      </c>
      <c r="B22" s="118" t="s">
        <v>91</v>
      </c>
      <c r="C22" s="130" t="s">
        <v>92</v>
      </c>
      <c r="D22" s="131">
        <v>72000</v>
      </c>
      <c r="E22" s="4" t="s">
        <v>62</v>
      </c>
      <c r="F22" s="4" t="s">
        <v>62</v>
      </c>
      <c r="G22" s="4" t="s">
        <v>62</v>
      </c>
      <c r="H22" s="143">
        <v>12000</v>
      </c>
      <c r="I22" s="27">
        <v>12000</v>
      </c>
      <c r="J22" s="158">
        <v>6000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f t="shared" si="2"/>
        <v>30000</v>
      </c>
    </row>
    <row r="23" spans="1:17" x14ac:dyDescent="0.25">
      <c r="A23" s="127">
        <v>15</v>
      </c>
      <c r="B23" s="127" t="s">
        <v>93</v>
      </c>
      <c r="C23" s="128" t="s">
        <v>94</v>
      </c>
      <c r="D23" s="129">
        <v>120000</v>
      </c>
      <c r="E23" s="4" t="s">
        <v>62</v>
      </c>
      <c r="F23" s="4" t="s">
        <v>62</v>
      </c>
      <c r="G23" s="4" t="s">
        <v>62</v>
      </c>
      <c r="H23" s="143">
        <v>20000</v>
      </c>
      <c r="I23" s="27">
        <v>20000</v>
      </c>
      <c r="J23" s="158">
        <v>10000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f t="shared" si="2"/>
        <v>50000</v>
      </c>
    </row>
    <row r="24" spans="1:17" x14ac:dyDescent="0.25">
      <c r="A24" s="118">
        <v>16</v>
      </c>
      <c r="B24" s="118" t="s">
        <v>95</v>
      </c>
      <c r="C24" s="130" t="s">
        <v>96</v>
      </c>
      <c r="D24" s="131">
        <v>120000</v>
      </c>
      <c r="E24" s="4" t="s">
        <v>62</v>
      </c>
      <c r="F24" s="4" t="s">
        <v>62</v>
      </c>
      <c r="G24" s="4" t="s">
        <v>62</v>
      </c>
      <c r="H24" s="143">
        <v>20000</v>
      </c>
      <c r="I24" s="27">
        <v>20000</v>
      </c>
      <c r="J24" s="158">
        <v>10000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f t="shared" si="2"/>
        <v>50000</v>
      </c>
    </row>
    <row r="25" spans="1:17" x14ac:dyDescent="0.25">
      <c r="A25" s="127">
        <v>17</v>
      </c>
      <c r="B25" s="127" t="s">
        <v>97</v>
      </c>
      <c r="C25" s="128" t="s">
        <v>98</v>
      </c>
      <c r="D25" s="129">
        <v>69000</v>
      </c>
      <c r="E25" s="4" t="s">
        <v>62</v>
      </c>
      <c r="F25" s="4" t="s">
        <v>62</v>
      </c>
      <c r="G25" s="4" t="s">
        <v>62</v>
      </c>
      <c r="H25" s="143">
        <v>12000</v>
      </c>
      <c r="I25" s="27">
        <v>9000</v>
      </c>
      <c r="J25" s="158">
        <v>6000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f t="shared" si="2"/>
        <v>27000</v>
      </c>
    </row>
    <row r="26" spans="1:17" x14ac:dyDescent="0.25">
      <c r="A26" s="118">
        <v>18</v>
      </c>
      <c r="B26" s="118" t="s">
        <v>99</v>
      </c>
      <c r="C26" s="132" t="s">
        <v>100</v>
      </c>
      <c r="D26" s="131">
        <v>120000</v>
      </c>
      <c r="E26" s="4" t="s">
        <v>62</v>
      </c>
      <c r="F26" s="4" t="s">
        <v>62</v>
      </c>
      <c r="G26" s="4" t="s">
        <v>62</v>
      </c>
      <c r="H26" s="143">
        <v>20000</v>
      </c>
      <c r="I26" s="27">
        <v>20000</v>
      </c>
      <c r="J26" s="158">
        <v>10000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f t="shared" si="2"/>
        <v>50000</v>
      </c>
    </row>
    <row r="27" spans="1:17" x14ac:dyDescent="0.25">
      <c r="A27" s="127">
        <v>19</v>
      </c>
      <c r="B27" s="127" t="s">
        <v>101</v>
      </c>
      <c r="C27" s="128" t="s">
        <v>102</v>
      </c>
      <c r="D27" s="129">
        <v>120000</v>
      </c>
      <c r="E27" s="4" t="s">
        <v>62</v>
      </c>
      <c r="F27" s="4" t="s">
        <v>62</v>
      </c>
      <c r="G27" s="4" t="s">
        <v>62</v>
      </c>
      <c r="H27" s="144">
        <v>20000</v>
      </c>
      <c r="I27" s="189">
        <v>20000</v>
      </c>
      <c r="J27" s="159">
        <v>10000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f t="shared" si="2"/>
        <v>50000</v>
      </c>
    </row>
    <row r="28" spans="1:17" x14ac:dyDescent="0.25">
      <c r="A28" s="118">
        <v>20</v>
      </c>
      <c r="B28" s="118" t="s">
        <v>103</v>
      </c>
      <c r="C28" s="130" t="s">
        <v>104</v>
      </c>
      <c r="D28" s="131">
        <v>144000</v>
      </c>
      <c r="E28" s="4" t="s">
        <v>62</v>
      </c>
      <c r="F28" s="4" t="s">
        <v>62</v>
      </c>
      <c r="G28" s="4" t="s">
        <v>62</v>
      </c>
      <c r="H28" s="144">
        <v>24000</v>
      </c>
      <c r="I28" s="189">
        <v>24000</v>
      </c>
      <c r="J28" s="159">
        <v>12000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f t="shared" si="2"/>
        <v>60000</v>
      </c>
    </row>
    <row r="29" spans="1:17" x14ac:dyDescent="0.25">
      <c r="A29" s="127">
        <v>21</v>
      </c>
      <c r="B29" s="127" t="s">
        <v>103</v>
      </c>
      <c r="C29" s="128" t="s">
        <v>105</v>
      </c>
      <c r="D29" s="129">
        <v>90000</v>
      </c>
      <c r="E29" s="4" t="s">
        <v>62</v>
      </c>
      <c r="F29" s="4" t="s">
        <v>62</v>
      </c>
      <c r="G29" s="4" t="s">
        <v>62</v>
      </c>
      <c r="H29" s="144">
        <v>30000</v>
      </c>
      <c r="I29" s="189">
        <v>30000</v>
      </c>
      <c r="J29" s="159">
        <v>30000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f t="shared" si="2"/>
        <v>90000</v>
      </c>
    </row>
    <row r="30" spans="1:17" ht="15.75" x14ac:dyDescent="0.25">
      <c r="A30" s="118">
        <v>22</v>
      </c>
      <c r="B30" s="118" t="s">
        <v>106</v>
      </c>
      <c r="C30" s="133" t="s">
        <v>107</v>
      </c>
      <c r="D30" s="131">
        <v>126000</v>
      </c>
      <c r="E30" s="4" t="s">
        <v>62</v>
      </c>
      <c r="F30" s="4" t="s">
        <v>62</v>
      </c>
      <c r="G30" s="4" t="s">
        <v>62</v>
      </c>
      <c r="H30" s="144">
        <v>18000</v>
      </c>
      <c r="I30" s="189">
        <v>12000</v>
      </c>
      <c r="J30" s="159">
        <v>12000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f t="shared" si="2"/>
        <v>42000</v>
      </c>
    </row>
    <row r="31" spans="1:17" ht="15.75" thickBot="1" x14ac:dyDescent="0.3">
      <c r="A31" s="134">
        <v>23</v>
      </c>
      <c r="B31" s="135" t="s">
        <v>108</v>
      </c>
      <c r="C31" s="136" t="s">
        <v>109</v>
      </c>
      <c r="D31" s="137">
        <v>120000</v>
      </c>
      <c r="E31" s="131" t="s">
        <v>62</v>
      </c>
      <c r="F31" s="131" t="s">
        <v>62</v>
      </c>
      <c r="G31" s="131" t="s">
        <v>62</v>
      </c>
      <c r="H31" s="144">
        <v>20000</v>
      </c>
      <c r="I31" s="189">
        <v>20000</v>
      </c>
      <c r="J31" s="159">
        <v>10000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f t="shared" si="2"/>
        <v>50000</v>
      </c>
    </row>
    <row r="32" spans="1:17" ht="15.75" thickBot="1" x14ac:dyDescent="0.3">
      <c r="A32" s="342" t="s">
        <v>6</v>
      </c>
      <c r="B32" s="343"/>
      <c r="C32" s="344"/>
      <c r="D32" s="194">
        <f t="shared" ref="D32:Q32" si="3">SUM(D9:D31)</f>
        <v>2815500</v>
      </c>
      <c r="E32" s="194" t="s">
        <v>62</v>
      </c>
      <c r="F32" s="194" t="s">
        <v>62</v>
      </c>
      <c r="G32" s="194" t="s">
        <v>62</v>
      </c>
      <c r="H32" s="22">
        <f t="shared" si="3"/>
        <v>493000</v>
      </c>
      <c r="I32" s="190">
        <f t="shared" si="3"/>
        <v>456500</v>
      </c>
      <c r="J32" s="156">
        <f t="shared" si="3"/>
        <v>259500</v>
      </c>
      <c r="K32" s="22">
        <f t="shared" si="3"/>
        <v>0</v>
      </c>
      <c r="L32" s="22">
        <f t="shared" si="3"/>
        <v>0</v>
      </c>
      <c r="M32" s="22">
        <f t="shared" si="3"/>
        <v>0</v>
      </c>
      <c r="N32" s="22">
        <f t="shared" si="3"/>
        <v>0</v>
      </c>
      <c r="O32" s="22">
        <f t="shared" si="3"/>
        <v>0</v>
      </c>
      <c r="P32" s="22">
        <f t="shared" si="3"/>
        <v>0</v>
      </c>
      <c r="Q32" s="141">
        <f t="shared" si="3"/>
        <v>1209000</v>
      </c>
    </row>
    <row r="33" spans="1:20" ht="15.75" thickBot="1" x14ac:dyDescent="0.3">
      <c r="A33" s="330" t="s">
        <v>18</v>
      </c>
      <c r="B33" s="331"/>
      <c r="C33" s="331"/>
      <c r="D33" s="24">
        <f t="shared" ref="D33:P33" si="4">D6+D8+D32</f>
        <v>3127500</v>
      </c>
      <c r="E33" s="24" t="s">
        <v>62</v>
      </c>
      <c r="F33" s="24" t="s">
        <v>62</v>
      </c>
      <c r="G33" s="24" t="s">
        <v>62</v>
      </c>
      <c r="H33" s="24">
        <f t="shared" si="4"/>
        <v>561000</v>
      </c>
      <c r="I33" s="61">
        <f t="shared" si="4"/>
        <v>492500</v>
      </c>
      <c r="J33" s="193">
        <f t="shared" si="4"/>
        <v>285500</v>
      </c>
      <c r="K33" s="25">
        <f t="shared" si="4"/>
        <v>0</v>
      </c>
      <c r="L33" s="24">
        <f t="shared" si="4"/>
        <v>0</v>
      </c>
      <c r="M33" s="25">
        <f t="shared" si="4"/>
        <v>0</v>
      </c>
      <c r="N33" s="24">
        <f t="shared" si="4"/>
        <v>0</v>
      </c>
      <c r="O33" s="24">
        <f t="shared" si="4"/>
        <v>0</v>
      </c>
      <c r="P33" s="25">
        <f t="shared" si="4"/>
        <v>0</v>
      </c>
      <c r="Q33" s="24">
        <f>Q32+Q8+Q6</f>
        <v>1339000</v>
      </c>
    </row>
    <row r="34" spans="1:20" x14ac:dyDescent="0.25">
      <c r="D34" s="1"/>
    </row>
    <row r="35" spans="1:20" ht="21" x14ac:dyDescent="0.35">
      <c r="A35" s="326" t="s">
        <v>165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</row>
    <row r="36" spans="1:20" s="107" customFormat="1" x14ac:dyDescent="0.25">
      <c r="E36" s="108" t="s">
        <v>47</v>
      </c>
      <c r="F36" s="108" t="s">
        <v>48</v>
      </c>
      <c r="G36" s="108" t="s">
        <v>27</v>
      </c>
      <c r="H36" s="108" t="s">
        <v>28</v>
      </c>
      <c r="I36" s="108" t="s">
        <v>29</v>
      </c>
      <c r="J36" s="110" t="s">
        <v>30</v>
      </c>
      <c r="K36" s="108" t="s">
        <v>26</v>
      </c>
      <c r="L36" s="109" t="s">
        <v>31</v>
      </c>
      <c r="M36" s="108" t="s">
        <v>32</v>
      </c>
      <c r="N36" s="108" t="s">
        <v>33</v>
      </c>
      <c r="O36" s="108" t="s">
        <v>34</v>
      </c>
      <c r="P36" s="108" t="s">
        <v>35</v>
      </c>
      <c r="Q36" s="108"/>
      <c r="R36" s="111"/>
      <c r="S36" s="111"/>
      <c r="T36" s="111"/>
    </row>
    <row r="37" spans="1:20" ht="45" x14ac:dyDescent="0.25">
      <c r="A37" s="18" t="s">
        <v>2</v>
      </c>
      <c r="B37" s="12" t="s">
        <v>1</v>
      </c>
      <c r="C37" s="12" t="s">
        <v>0</v>
      </c>
      <c r="D37" s="12" t="s">
        <v>3</v>
      </c>
      <c r="E37" s="38"/>
      <c r="F37" s="62"/>
      <c r="G37" s="38"/>
      <c r="H37" s="38"/>
      <c r="I37" s="38"/>
      <c r="J37" s="82"/>
      <c r="K37" s="38"/>
      <c r="L37" s="58"/>
      <c r="M37" s="41"/>
      <c r="N37" s="41"/>
      <c r="O37" s="41"/>
      <c r="P37" s="41"/>
      <c r="Q37" s="15" t="s">
        <v>25</v>
      </c>
      <c r="R37" s="48"/>
      <c r="S37" s="48"/>
      <c r="T37" s="49"/>
    </row>
    <row r="38" spans="1:20" x14ac:dyDescent="0.25">
      <c r="A38" s="43"/>
      <c r="B38" s="43"/>
      <c r="C38" s="44"/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6">
        <v>0</v>
      </c>
      <c r="J38" s="87">
        <v>0</v>
      </c>
      <c r="K38" s="46">
        <v>0</v>
      </c>
      <c r="L38" s="63">
        <v>0</v>
      </c>
      <c r="M38" s="46">
        <v>0</v>
      </c>
      <c r="N38" s="46">
        <v>0</v>
      </c>
      <c r="O38" s="46">
        <v>0</v>
      </c>
      <c r="P38" s="46">
        <v>0</v>
      </c>
      <c r="Q38" s="13">
        <f>SUM(J38:P38)</f>
        <v>0</v>
      </c>
      <c r="R38" s="50"/>
      <c r="S38" s="50"/>
      <c r="T38" s="50"/>
    </row>
    <row r="39" spans="1:20" x14ac:dyDescent="0.25">
      <c r="A39" s="3"/>
      <c r="B39" s="3"/>
      <c r="C39" s="2"/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3">
        <v>0</v>
      </c>
      <c r="J39" s="88">
        <v>0</v>
      </c>
      <c r="K39" s="13">
        <v>0</v>
      </c>
      <c r="L39" s="27">
        <v>0</v>
      </c>
      <c r="M39" s="13">
        <v>0</v>
      </c>
      <c r="N39" s="13">
        <v>0</v>
      </c>
      <c r="O39" s="13">
        <v>0</v>
      </c>
      <c r="P39" s="13">
        <v>0</v>
      </c>
      <c r="Q39" s="13">
        <f>SUM(J39:P39)</f>
        <v>0</v>
      </c>
      <c r="R39" s="50"/>
      <c r="S39" s="50"/>
      <c r="T39" s="50"/>
    </row>
    <row r="40" spans="1:20" ht="15.75" thickBot="1" x14ac:dyDescent="0.3">
      <c r="A40" s="335" t="s">
        <v>6</v>
      </c>
      <c r="B40" s="336"/>
      <c r="C40" s="336"/>
      <c r="D40" s="16">
        <f t="shared" ref="D40:Q40" si="5">SUM(D38:D39)</f>
        <v>0</v>
      </c>
      <c r="E40" s="16">
        <f t="shared" si="5"/>
        <v>0</v>
      </c>
      <c r="F40" s="16">
        <f t="shared" si="5"/>
        <v>0</v>
      </c>
      <c r="G40" s="16">
        <f t="shared" si="5"/>
        <v>0</v>
      </c>
      <c r="H40" s="16">
        <f t="shared" si="5"/>
        <v>0</v>
      </c>
      <c r="I40" s="17">
        <f t="shared" si="5"/>
        <v>0</v>
      </c>
      <c r="J40" s="79">
        <f t="shared" si="5"/>
        <v>0</v>
      </c>
      <c r="K40" s="19">
        <f t="shared" si="5"/>
        <v>0</v>
      </c>
      <c r="L40" s="59">
        <f t="shared" si="5"/>
        <v>0</v>
      </c>
      <c r="M40" s="17">
        <f t="shared" si="5"/>
        <v>0</v>
      </c>
      <c r="N40" s="17">
        <f t="shared" si="5"/>
        <v>0</v>
      </c>
      <c r="O40" s="17">
        <f t="shared" si="5"/>
        <v>0</v>
      </c>
      <c r="P40" s="17">
        <f t="shared" si="5"/>
        <v>0</v>
      </c>
      <c r="Q40" s="17">
        <f t="shared" si="5"/>
        <v>0</v>
      </c>
      <c r="R40" s="51"/>
      <c r="S40" s="51"/>
      <c r="T40" s="51"/>
    </row>
    <row r="41" spans="1:20" ht="15.75" thickBot="1" x14ac:dyDescent="0.3">
      <c r="A41" s="330" t="s">
        <v>18</v>
      </c>
      <c r="B41" s="331"/>
      <c r="C41" s="331"/>
      <c r="D41" s="25">
        <f>D40</f>
        <v>0</v>
      </c>
      <c r="E41" s="25">
        <f t="shared" ref="E41:Q41" si="6">E40</f>
        <v>0</v>
      </c>
      <c r="F41" s="25">
        <f t="shared" si="6"/>
        <v>0</v>
      </c>
      <c r="G41" s="25">
        <f t="shared" si="6"/>
        <v>0</v>
      </c>
      <c r="H41" s="25">
        <f t="shared" si="6"/>
        <v>0</v>
      </c>
      <c r="I41" s="25">
        <f t="shared" si="6"/>
        <v>0</v>
      </c>
      <c r="J41" s="86">
        <f t="shared" si="6"/>
        <v>0</v>
      </c>
      <c r="K41" s="25">
        <f t="shared" si="6"/>
        <v>0</v>
      </c>
      <c r="L41" s="25">
        <f t="shared" si="6"/>
        <v>0</v>
      </c>
      <c r="M41" s="25">
        <f t="shared" si="6"/>
        <v>0</v>
      </c>
      <c r="N41" s="25">
        <f t="shared" si="6"/>
        <v>0</v>
      </c>
      <c r="O41" s="25">
        <f t="shared" si="6"/>
        <v>0</v>
      </c>
      <c r="P41" s="25">
        <f t="shared" si="6"/>
        <v>0</v>
      </c>
      <c r="Q41" s="25">
        <f t="shared" si="6"/>
        <v>0</v>
      </c>
      <c r="R41" s="52"/>
      <c r="S41" s="52"/>
      <c r="T41" s="52"/>
    </row>
    <row r="43" spans="1:20" ht="18.75" x14ac:dyDescent="0.3">
      <c r="A43" s="337" t="s">
        <v>164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</row>
    <row r="44" spans="1:20" s="107" customFormat="1" x14ac:dyDescent="0.25">
      <c r="E44" s="108" t="s">
        <v>47</v>
      </c>
      <c r="F44" s="108" t="s">
        <v>48</v>
      </c>
      <c r="G44" s="108" t="s">
        <v>27</v>
      </c>
      <c r="H44" s="108" t="s">
        <v>28</v>
      </c>
      <c r="I44" s="108" t="s">
        <v>29</v>
      </c>
      <c r="J44" s="108" t="s">
        <v>30</v>
      </c>
      <c r="K44" s="108" t="s">
        <v>26</v>
      </c>
      <c r="L44" s="109" t="s">
        <v>31</v>
      </c>
      <c r="M44" s="108" t="s">
        <v>32</v>
      </c>
      <c r="N44" s="108" t="s">
        <v>33</v>
      </c>
      <c r="O44" s="108" t="s">
        <v>34</v>
      </c>
      <c r="P44" s="108" t="s">
        <v>35</v>
      </c>
      <c r="Q44" s="108"/>
    </row>
    <row r="45" spans="1:20" ht="45" x14ac:dyDescent="0.25">
      <c r="A45" s="18" t="s">
        <v>2</v>
      </c>
      <c r="B45" s="12" t="s">
        <v>1</v>
      </c>
      <c r="C45" s="12" t="s">
        <v>0</v>
      </c>
      <c r="D45" s="12" t="s">
        <v>3</v>
      </c>
      <c r="E45" s="38"/>
      <c r="F45" s="38"/>
      <c r="G45" s="38"/>
      <c r="H45" s="38"/>
      <c r="I45" s="12"/>
      <c r="J45" s="166" t="s">
        <v>37</v>
      </c>
      <c r="K45" s="38"/>
      <c r="L45" s="38"/>
      <c r="M45" s="38"/>
      <c r="N45" s="58"/>
      <c r="O45" s="41"/>
      <c r="P45" s="41"/>
      <c r="Q45" s="15" t="s">
        <v>25</v>
      </c>
    </row>
    <row r="46" spans="1:20" ht="34.5" x14ac:dyDescent="0.25">
      <c r="A46" s="148">
        <v>1</v>
      </c>
      <c r="B46" s="98" t="s">
        <v>140</v>
      </c>
      <c r="C46" s="99" t="s">
        <v>141</v>
      </c>
      <c r="D46" s="100">
        <v>45970</v>
      </c>
      <c r="E46" s="173">
        <v>0</v>
      </c>
      <c r="F46" s="173">
        <v>0</v>
      </c>
      <c r="G46" s="180"/>
      <c r="H46" s="180"/>
      <c r="I46" s="199" t="s">
        <v>142</v>
      </c>
      <c r="J46" s="204">
        <v>45970</v>
      </c>
      <c r="K46" s="46">
        <v>0</v>
      </c>
      <c r="L46" s="63">
        <v>0</v>
      </c>
      <c r="M46" s="46">
        <v>0</v>
      </c>
      <c r="N46" s="46">
        <v>0</v>
      </c>
      <c r="O46" s="46">
        <v>0</v>
      </c>
      <c r="P46" s="46">
        <v>0</v>
      </c>
      <c r="Q46" s="13">
        <v>0</v>
      </c>
    </row>
    <row r="47" spans="1:20" x14ac:dyDescent="0.25">
      <c r="A47" s="345" t="s">
        <v>24</v>
      </c>
      <c r="B47" s="346"/>
      <c r="C47" s="346"/>
      <c r="D47" s="181">
        <f>SUM(D46:D46)</f>
        <v>45970</v>
      </c>
      <c r="E47" s="182">
        <f>SUM(E46:E46)</f>
        <v>0</v>
      </c>
      <c r="F47" s="182">
        <f>SUM(F46:F46)</f>
        <v>0</v>
      </c>
      <c r="G47" s="183">
        <v>0</v>
      </c>
      <c r="H47" s="183">
        <v>0</v>
      </c>
      <c r="I47" s="200">
        <f t="shared" ref="I47:Q47" si="7">SUM(I46:I46)</f>
        <v>0</v>
      </c>
      <c r="J47" s="205">
        <f t="shared" si="7"/>
        <v>45970</v>
      </c>
      <c r="K47" s="19">
        <f t="shared" si="7"/>
        <v>0</v>
      </c>
      <c r="L47" s="59">
        <f t="shared" si="7"/>
        <v>0</v>
      </c>
      <c r="M47" s="17">
        <f t="shared" si="7"/>
        <v>0</v>
      </c>
      <c r="N47" s="17">
        <f t="shared" si="7"/>
        <v>0</v>
      </c>
      <c r="O47" s="17">
        <f t="shared" si="7"/>
        <v>0</v>
      </c>
      <c r="P47" s="17">
        <f t="shared" si="7"/>
        <v>0</v>
      </c>
      <c r="Q47" s="17">
        <f t="shared" si="7"/>
        <v>0</v>
      </c>
    </row>
    <row r="48" spans="1:20" ht="23.25" x14ac:dyDescent="0.25">
      <c r="A48" s="3">
        <v>2</v>
      </c>
      <c r="B48" s="98" t="s">
        <v>143</v>
      </c>
      <c r="C48" s="160" t="s">
        <v>144</v>
      </c>
      <c r="D48" s="100">
        <v>35000</v>
      </c>
      <c r="E48" s="173">
        <v>0</v>
      </c>
      <c r="F48" s="170">
        <v>0</v>
      </c>
      <c r="G48" s="171">
        <v>0</v>
      </c>
      <c r="H48" s="171">
        <v>0</v>
      </c>
      <c r="I48" s="199" t="s">
        <v>142</v>
      </c>
      <c r="J48" s="204">
        <v>35000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</row>
    <row r="49" spans="1:17" ht="34.5" x14ac:dyDescent="0.25">
      <c r="A49" s="3">
        <v>3</v>
      </c>
      <c r="B49" s="98" t="s">
        <v>145</v>
      </c>
      <c r="C49" s="160" t="s">
        <v>146</v>
      </c>
      <c r="D49" s="100">
        <v>7412.5</v>
      </c>
      <c r="E49" s="173">
        <v>0</v>
      </c>
      <c r="F49" s="170"/>
      <c r="G49" s="171"/>
      <c r="H49" s="180"/>
      <c r="I49" s="199"/>
      <c r="J49" s="204">
        <v>7412.5</v>
      </c>
      <c r="K49" s="13"/>
      <c r="L49" s="13"/>
      <c r="M49" s="13"/>
      <c r="N49" s="13"/>
      <c r="O49" s="13"/>
      <c r="P49" s="13"/>
      <c r="Q49" s="13"/>
    </row>
    <row r="50" spans="1:17" ht="34.5" x14ac:dyDescent="0.25">
      <c r="A50" s="3">
        <v>4</v>
      </c>
      <c r="B50" s="98" t="s">
        <v>147</v>
      </c>
      <c r="C50" s="160" t="s">
        <v>146</v>
      </c>
      <c r="D50" s="100">
        <v>7450</v>
      </c>
      <c r="E50" s="173">
        <v>0</v>
      </c>
      <c r="F50" s="170"/>
      <c r="G50" s="171"/>
      <c r="H50" s="180"/>
      <c r="I50" s="199"/>
      <c r="J50" s="204">
        <v>7450</v>
      </c>
      <c r="K50" s="13"/>
      <c r="L50" s="13"/>
      <c r="M50" s="13"/>
      <c r="N50" s="13"/>
      <c r="O50" s="13"/>
      <c r="P50" s="13"/>
      <c r="Q50" s="13"/>
    </row>
    <row r="51" spans="1:17" ht="34.5" x14ac:dyDescent="0.25">
      <c r="A51" s="3">
        <v>5</v>
      </c>
      <c r="B51" s="98" t="s">
        <v>148</v>
      </c>
      <c r="C51" s="201" t="s">
        <v>149</v>
      </c>
      <c r="D51" s="202">
        <v>7425</v>
      </c>
      <c r="E51" s="173">
        <v>0</v>
      </c>
      <c r="F51" s="170"/>
      <c r="G51" s="171"/>
      <c r="H51" s="180"/>
      <c r="I51" s="199"/>
      <c r="J51" s="206">
        <v>7425</v>
      </c>
      <c r="K51" s="13"/>
      <c r="L51" s="13"/>
      <c r="M51" s="13"/>
      <c r="N51" s="13"/>
      <c r="O51" s="13"/>
      <c r="P51" s="13"/>
      <c r="Q51" s="13"/>
    </row>
    <row r="52" spans="1:17" ht="34.5" x14ac:dyDescent="0.25">
      <c r="A52" s="3">
        <v>6</v>
      </c>
      <c r="B52" s="98" t="s">
        <v>150</v>
      </c>
      <c r="C52" s="201" t="s">
        <v>151</v>
      </c>
      <c r="D52" s="202">
        <v>7250</v>
      </c>
      <c r="E52" s="173">
        <v>0</v>
      </c>
      <c r="F52" s="170"/>
      <c r="G52" s="171"/>
      <c r="H52" s="180"/>
      <c r="I52" s="199"/>
      <c r="J52" s="206">
        <v>7250</v>
      </c>
      <c r="K52" s="13"/>
      <c r="L52" s="13"/>
      <c r="M52" s="13"/>
      <c r="N52" s="13"/>
      <c r="O52" s="13"/>
      <c r="P52" s="13"/>
      <c r="Q52" s="13"/>
    </row>
    <row r="53" spans="1:17" ht="23.25" x14ac:dyDescent="0.25">
      <c r="A53" s="3">
        <v>7</v>
      </c>
      <c r="B53" s="98" t="s">
        <v>152</v>
      </c>
      <c r="C53" s="160" t="s">
        <v>153</v>
      </c>
      <c r="D53" s="202">
        <v>60000</v>
      </c>
      <c r="E53" s="173">
        <v>0</v>
      </c>
      <c r="F53" s="170"/>
      <c r="G53" s="171"/>
      <c r="H53" s="180"/>
      <c r="I53" s="199"/>
      <c r="J53" s="206">
        <v>60000</v>
      </c>
      <c r="K53" s="13"/>
      <c r="L53" s="13"/>
      <c r="M53" s="13"/>
      <c r="N53" s="13"/>
      <c r="O53" s="13"/>
      <c r="P53" s="13"/>
      <c r="Q53" s="13"/>
    </row>
    <row r="54" spans="1:17" ht="34.5" x14ac:dyDescent="0.25">
      <c r="A54" s="3">
        <v>8</v>
      </c>
      <c r="B54" s="98" t="s">
        <v>154</v>
      </c>
      <c r="C54" s="160" t="s">
        <v>155</v>
      </c>
      <c r="D54" s="202">
        <v>7250</v>
      </c>
      <c r="E54" s="173">
        <v>0</v>
      </c>
      <c r="F54" s="170"/>
      <c r="G54" s="171"/>
      <c r="H54" s="180"/>
      <c r="I54" s="199"/>
      <c r="J54" s="206">
        <v>7250</v>
      </c>
      <c r="K54" s="13"/>
      <c r="L54" s="13"/>
      <c r="M54" s="13"/>
      <c r="N54" s="13"/>
      <c r="O54" s="13"/>
      <c r="P54" s="13"/>
      <c r="Q54" s="13"/>
    </row>
    <row r="55" spans="1:17" ht="34.5" x14ac:dyDescent="0.25">
      <c r="A55" s="3">
        <v>9</v>
      </c>
      <c r="B55" s="98" t="s">
        <v>156</v>
      </c>
      <c r="C55" s="160" t="s">
        <v>157</v>
      </c>
      <c r="D55" s="202">
        <v>7175</v>
      </c>
      <c r="E55" s="173">
        <v>0</v>
      </c>
      <c r="F55" s="170"/>
      <c r="G55" s="171"/>
      <c r="H55" s="180"/>
      <c r="I55" s="199"/>
      <c r="J55" s="206">
        <v>7175</v>
      </c>
      <c r="K55" s="13"/>
      <c r="L55" s="13"/>
      <c r="M55" s="13"/>
      <c r="N55" s="13"/>
      <c r="O55" s="13"/>
      <c r="P55" s="13"/>
      <c r="Q55" s="13"/>
    </row>
    <row r="56" spans="1:17" ht="34.5" x14ac:dyDescent="0.25">
      <c r="A56" s="3">
        <v>10</v>
      </c>
      <c r="B56" s="98" t="s">
        <v>158</v>
      </c>
      <c r="C56" s="203" t="s">
        <v>149</v>
      </c>
      <c r="D56" s="100">
        <v>7425</v>
      </c>
      <c r="E56" s="173">
        <v>0</v>
      </c>
      <c r="F56" s="170"/>
      <c r="G56" s="171"/>
      <c r="H56" s="180"/>
      <c r="I56" s="199"/>
      <c r="J56" s="204">
        <v>7425</v>
      </c>
      <c r="K56" s="13"/>
      <c r="L56" s="13"/>
      <c r="M56" s="13"/>
      <c r="N56" s="13"/>
      <c r="O56" s="13"/>
      <c r="P56" s="13"/>
      <c r="Q56" s="13"/>
    </row>
    <row r="57" spans="1:17" ht="34.5" x14ac:dyDescent="0.25">
      <c r="A57" s="3">
        <v>11</v>
      </c>
      <c r="B57" s="98" t="s">
        <v>159</v>
      </c>
      <c r="C57" s="203" t="s">
        <v>149</v>
      </c>
      <c r="D57" s="100">
        <v>7425</v>
      </c>
      <c r="E57" s="173">
        <v>0</v>
      </c>
      <c r="F57" s="170"/>
      <c r="G57" s="171"/>
      <c r="H57" s="180"/>
      <c r="I57" s="199"/>
      <c r="J57" s="204">
        <v>7425</v>
      </c>
      <c r="K57" s="13"/>
      <c r="L57" s="13"/>
      <c r="M57" s="13"/>
      <c r="N57" s="13"/>
      <c r="O57" s="13"/>
      <c r="P57" s="13"/>
      <c r="Q57" s="13"/>
    </row>
    <row r="58" spans="1:17" ht="34.5" x14ac:dyDescent="0.25">
      <c r="A58" s="3">
        <v>12</v>
      </c>
      <c r="B58" s="98" t="s">
        <v>160</v>
      </c>
      <c r="C58" s="203" t="s">
        <v>161</v>
      </c>
      <c r="D58" s="100">
        <v>7325</v>
      </c>
      <c r="E58" s="173">
        <v>0</v>
      </c>
      <c r="F58" s="170"/>
      <c r="G58" s="171"/>
      <c r="H58" s="180"/>
      <c r="I58" s="199"/>
      <c r="J58" s="204">
        <v>7325</v>
      </c>
      <c r="K58" s="13"/>
      <c r="L58" s="13"/>
      <c r="M58" s="13"/>
      <c r="N58" s="13"/>
      <c r="O58" s="13"/>
      <c r="P58" s="13"/>
      <c r="Q58" s="13"/>
    </row>
    <row r="59" spans="1:17" ht="34.5" x14ac:dyDescent="0.25">
      <c r="A59" s="3">
        <v>13</v>
      </c>
      <c r="B59" s="98" t="s">
        <v>162</v>
      </c>
      <c r="C59" s="160" t="s">
        <v>146</v>
      </c>
      <c r="D59" s="100">
        <v>7387.5</v>
      </c>
      <c r="E59" s="173">
        <v>0</v>
      </c>
      <c r="F59" s="170"/>
      <c r="G59" s="171"/>
      <c r="H59" s="180"/>
      <c r="I59" s="199"/>
      <c r="J59" s="204">
        <v>7387.5</v>
      </c>
      <c r="K59" s="13"/>
      <c r="L59" s="13"/>
      <c r="M59" s="13"/>
      <c r="N59" s="13"/>
      <c r="O59" s="13"/>
      <c r="P59" s="13"/>
      <c r="Q59" s="13"/>
    </row>
    <row r="60" spans="1:17" ht="34.5" x14ac:dyDescent="0.25">
      <c r="A60" s="3">
        <v>14</v>
      </c>
      <c r="B60" s="98" t="s">
        <v>163</v>
      </c>
      <c r="C60" s="201" t="s">
        <v>155</v>
      </c>
      <c r="D60" s="202">
        <v>7250</v>
      </c>
      <c r="E60" s="173">
        <v>0</v>
      </c>
      <c r="F60" s="170"/>
      <c r="G60" s="171"/>
      <c r="H60" s="180"/>
      <c r="I60" s="199"/>
      <c r="J60" s="206">
        <v>7250</v>
      </c>
      <c r="K60" s="13"/>
      <c r="L60" s="13"/>
      <c r="M60" s="13"/>
      <c r="N60" s="13"/>
      <c r="O60" s="13"/>
      <c r="P60" s="13"/>
      <c r="Q60" s="13"/>
    </row>
    <row r="61" spans="1:17" ht="15.75" thickBot="1" x14ac:dyDescent="0.3">
      <c r="A61" s="345" t="s">
        <v>6</v>
      </c>
      <c r="B61" s="346"/>
      <c r="C61" s="346"/>
      <c r="D61" s="174">
        <f>SUM(D48:D60)</f>
        <v>175775</v>
      </c>
      <c r="E61" s="174">
        <f>SUM(E48:E60)</f>
        <v>0</v>
      </c>
      <c r="F61" s="174">
        <f>SUM(F48:F60)</f>
        <v>0</v>
      </c>
      <c r="G61" s="175">
        <v>0</v>
      </c>
      <c r="H61" s="174">
        <f t="shared" ref="H61:Q61" si="8">SUM(H48:H60)</f>
        <v>0</v>
      </c>
      <c r="I61" s="175">
        <f t="shared" si="8"/>
        <v>0</v>
      </c>
      <c r="J61" s="176">
        <f t="shared" si="8"/>
        <v>175775</v>
      </c>
      <c r="K61" s="53">
        <f t="shared" si="8"/>
        <v>0</v>
      </c>
      <c r="L61" s="53">
        <f t="shared" si="8"/>
        <v>0</v>
      </c>
      <c r="M61" s="53">
        <f t="shared" si="8"/>
        <v>0</v>
      </c>
      <c r="N61" s="53">
        <f t="shared" si="8"/>
        <v>0</v>
      </c>
      <c r="O61" s="53">
        <f t="shared" si="8"/>
        <v>0</v>
      </c>
      <c r="P61" s="53">
        <f t="shared" si="8"/>
        <v>0</v>
      </c>
      <c r="Q61" s="53">
        <f t="shared" si="8"/>
        <v>0</v>
      </c>
    </row>
    <row r="62" spans="1:17" ht="15.75" thickBot="1" x14ac:dyDescent="0.3">
      <c r="A62" s="25" t="s">
        <v>18</v>
      </c>
      <c r="B62" s="25"/>
      <c r="C62" s="25"/>
      <c r="D62" s="177">
        <f>D47+D61</f>
        <v>221745</v>
      </c>
      <c r="E62" s="177">
        <f>E47+E61</f>
        <v>0</v>
      </c>
      <c r="F62" s="177">
        <f>F47+F61</f>
        <v>0</v>
      </c>
      <c r="G62" s="178">
        <f>G61+G47</f>
        <v>0</v>
      </c>
      <c r="H62" s="177">
        <f>H47</f>
        <v>0</v>
      </c>
      <c r="I62" s="178">
        <f>I47+I61</f>
        <v>0</v>
      </c>
      <c r="J62" s="179">
        <f>J47+J61</f>
        <v>221745</v>
      </c>
      <c r="K62" s="25">
        <f t="shared" ref="K62:Q62" si="9">K47</f>
        <v>0</v>
      </c>
      <c r="L62" s="25">
        <f t="shared" si="9"/>
        <v>0</v>
      </c>
      <c r="M62" s="25">
        <f t="shared" si="9"/>
        <v>0</v>
      </c>
      <c r="N62" s="25">
        <f t="shared" si="9"/>
        <v>0</v>
      </c>
      <c r="O62" s="25">
        <f t="shared" si="9"/>
        <v>0</v>
      </c>
      <c r="P62" s="25">
        <f t="shared" si="9"/>
        <v>0</v>
      </c>
      <c r="Q62" s="25">
        <f t="shared" si="9"/>
        <v>0</v>
      </c>
    </row>
    <row r="63" spans="1:17" x14ac:dyDescent="0.25">
      <c r="H63" s="152"/>
    </row>
    <row r="64" spans="1:17" ht="18.75" x14ac:dyDescent="0.3">
      <c r="A64" s="341" t="s">
        <v>167</v>
      </c>
      <c r="B64" s="341"/>
      <c r="C64" s="341"/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</row>
    <row r="65" spans="1:17" s="107" customFormat="1" ht="15.75" thickBot="1" x14ac:dyDescent="0.3">
      <c r="E65" s="108" t="s">
        <v>47</v>
      </c>
      <c r="F65" s="108" t="s">
        <v>48</v>
      </c>
      <c r="G65" s="108" t="s">
        <v>27</v>
      </c>
      <c r="H65" s="108" t="s">
        <v>28</v>
      </c>
      <c r="I65" s="108" t="s">
        <v>29</v>
      </c>
      <c r="J65" s="110" t="s">
        <v>30</v>
      </c>
      <c r="K65" s="108" t="s">
        <v>26</v>
      </c>
      <c r="L65" s="109" t="s">
        <v>31</v>
      </c>
      <c r="M65" s="108" t="s">
        <v>32</v>
      </c>
      <c r="N65" s="108" t="s">
        <v>33</v>
      </c>
      <c r="O65" s="108" t="s">
        <v>34</v>
      </c>
      <c r="P65" s="108" t="s">
        <v>35</v>
      </c>
      <c r="Q65" s="108"/>
    </row>
    <row r="66" spans="1:17" ht="45" x14ac:dyDescent="0.25">
      <c r="A66" s="28" t="s">
        <v>2</v>
      </c>
      <c r="B66" s="29" t="s">
        <v>20</v>
      </c>
      <c r="C66" s="30" t="s">
        <v>0</v>
      </c>
      <c r="D66" s="30" t="s">
        <v>3</v>
      </c>
      <c r="E66" s="38"/>
      <c r="F66" s="62"/>
      <c r="G66" s="38"/>
      <c r="H66" s="38"/>
      <c r="I66" s="38"/>
      <c r="J66" s="82"/>
      <c r="K66" s="38"/>
      <c r="L66" s="58"/>
      <c r="M66" s="41"/>
      <c r="N66" s="41"/>
      <c r="O66" s="41"/>
      <c r="P66" s="41"/>
      <c r="Q66" s="15" t="s">
        <v>25</v>
      </c>
    </row>
    <row r="67" spans="1:17" x14ac:dyDescent="0.25">
      <c r="A67" s="31"/>
      <c r="B67" s="32"/>
      <c r="C67" s="33"/>
      <c r="D67" s="68">
        <v>0</v>
      </c>
      <c r="E67" s="68">
        <v>0</v>
      </c>
      <c r="F67" s="69">
        <v>0</v>
      </c>
      <c r="G67" s="68">
        <v>0</v>
      </c>
      <c r="H67" s="68">
        <v>0</v>
      </c>
      <c r="I67" s="68">
        <v>0</v>
      </c>
      <c r="J67" s="102">
        <v>0</v>
      </c>
      <c r="K67" s="68">
        <v>0</v>
      </c>
      <c r="L67" s="68">
        <v>0</v>
      </c>
      <c r="M67" s="69">
        <v>0</v>
      </c>
      <c r="N67" s="68">
        <v>0</v>
      </c>
      <c r="O67" s="68">
        <v>0</v>
      </c>
      <c r="P67" s="69">
        <v>0</v>
      </c>
      <c r="Q67" s="69">
        <v>0</v>
      </c>
    </row>
    <row r="68" spans="1:17" x14ac:dyDescent="0.25">
      <c r="A68" s="31"/>
      <c r="B68" s="32"/>
      <c r="C68" s="33"/>
      <c r="D68" s="72">
        <v>0</v>
      </c>
      <c r="E68" s="72">
        <v>0</v>
      </c>
      <c r="F68" s="73">
        <v>0</v>
      </c>
      <c r="G68" s="72">
        <v>0</v>
      </c>
      <c r="H68" s="72">
        <v>0</v>
      </c>
      <c r="I68" s="72">
        <v>0</v>
      </c>
      <c r="J68" s="104">
        <v>0</v>
      </c>
      <c r="K68" s="72">
        <v>0</v>
      </c>
      <c r="L68" s="72">
        <v>0</v>
      </c>
      <c r="M68" s="73">
        <v>0</v>
      </c>
      <c r="N68" s="72">
        <v>0</v>
      </c>
      <c r="O68" s="72">
        <v>0</v>
      </c>
      <c r="P68" s="73">
        <v>0</v>
      </c>
      <c r="Q68" s="73">
        <v>0</v>
      </c>
    </row>
    <row r="69" spans="1:17" ht="15.75" thickBot="1" x14ac:dyDescent="0.3">
      <c r="A69" s="34"/>
      <c r="B69" s="35"/>
      <c r="C69" s="36" t="s">
        <v>43</v>
      </c>
      <c r="D69" s="70">
        <f>SUM(D68:D68)</f>
        <v>0</v>
      </c>
      <c r="E69" s="70">
        <v>0</v>
      </c>
      <c r="F69" s="71">
        <v>0</v>
      </c>
      <c r="G69" s="70">
        <v>0</v>
      </c>
      <c r="H69" s="70">
        <v>0</v>
      </c>
      <c r="I69" s="70">
        <v>0</v>
      </c>
      <c r="J69" s="103">
        <v>0</v>
      </c>
      <c r="K69" s="70">
        <v>0</v>
      </c>
      <c r="L69" s="70">
        <v>0</v>
      </c>
      <c r="M69" s="71">
        <v>0</v>
      </c>
      <c r="N69" s="70">
        <v>0</v>
      </c>
      <c r="O69" s="70">
        <v>0</v>
      </c>
      <c r="P69" s="71">
        <v>0</v>
      </c>
      <c r="Q69" s="71">
        <v>0</v>
      </c>
    </row>
    <row r="70" spans="1:17" ht="16.5" thickTop="1" thickBot="1" x14ac:dyDescent="0.3">
      <c r="A70" s="332" t="s">
        <v>18</v>
      </c>
      <c r="B70" s="333"/>
      <c r="C70" s="333"/>
      <c r="D70" s="37">
        <f>SUM(D67:D69)</f>
        <v>0</v>
      </c>
      <c r="E70" s="37">
        <f t="shared" ref="E70:Q70" si="10">SUM(E67:E69)</f>
        <v>0</v>
      </c>
      <c r="F70" s="37">
        <f t="shared" si="10"/>
        <v>0</v>
      </c>
      <c r="G70" s="37">
        <f t="shared" si="10"/>
        <v>0</v>
      </c>
      <c r="H70" s="37">
        <f t="shared" si="10"/>
        <v>0</v>
      </c>
      <c r="I70" s="37">
        <f t="shared" si="10"/>
        <v>0</v>
      </c>
      <c r="J70" s="94">
        <f t="shared" si="10"/>
        <v>0</v>
      </c>
      <c r="K70" s="37">
        <f t="shared" si="10"/>
        <v>0</v>
      </c>
      <c r="L70" s="37">
        <f t="shared" si="10"/>
        <v>0</v>
      </c>
      <c r="M70" s="37">
        <f t="shared" si="10"/>
        <v>0</v>
      </c>
      <c r="N70" s="37">
        <f t="shared" si="10"/>
        <v>0</v>
      </c>
      <c r="O70" s="37">
        <f t="shared" si="10"/>
        <v>0</v>
      </c>
      <c r="P70" s="37">
        <f t="shared" si="10"/>
        <v>0</v>
      </c>
      <c r="Q70" s="37">
        <f t="shared" si="10"/>
        <v>0</v>
      </c>
    </row>
    <row r="73" spans="1:17" ht="21" x14ac:dyDescent="0.35">
      <c r="A73" s="334" t="s">
        <v>168</v>
      </c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</row>
    <row r="74" spans="1:17" s="107" customFormat="1" ht="15.75" thickBot="1" x14ac:dyDescent="0.3">
      <c r="E74" s="108" t="s">
        <v>47</v>
      </c>
      <c r="F74" s="108" t="s">
        <v>48</v>
      </c>
      <c r="G74" s="108" t="s">
        <v>27</v>
      </c>
      <c r="H74" s="108" t="s">
        <v>28</v>
      </c>
      <c r="I74" s="108" t="s">
        <v>29</v>
      </c>
      <c r="J74" s="108" t="s">
        <v>30</v>
      </c>
      <c r="K74" s="108" t="s">
        <v>26</v>
      </c>
      <c r="L74" s="108" t="s">
        <v>31</v>
      </c>
      <c r="M74" s="108" t="s">
        <v>32</v>
      </c>
      <c r="N74" s="108" t="s">
        <v>33</v>
      </c>
      <c r="O74" s="108" t="s">
        <v>34</v>
      </c>
      <c r="P74" s="108" t="s">
        <v>35</v>
      </c>
      <c r="Q74" s="108"/>
    </row>
    <row r="75" spans="1:17" ht="45" x14ac:dyDescent="0.25">
      <c r="A75" s="18" t="s">
        <v>46</v>
      </c>
      <c r="B75" s="12" t="s">
        <v>1</v>
      </c>
      <c r="C75" s="12" t="s">
        <v>0</v>
      </c>
      <c r="D75" s="5" t="s">
        <v>3</v>
      </c>
      <c r="E75" s="12"/>
      <c r="F75" s="12"/>
      <c r="G75" s="12"/>
      <c r="H75" s="12"/>
      <c r="I75" s="75" t="s">
        <v>37</v>
      </c>
      <c r="J75" s="166" t="s">
        <v>36</v>
      </c>
      <c r="K75" s="12"/>
      <c r="L75" s="12"/>
      <c r="M75" s="12"/>
      <c r="N75" s="12"/>
      <c r="O75" s="12"/>
      <c r="P75" s="12"/>
      <c r="Q75" s="12" t="s">
        <v>10</v>
      </c>
    </row>
    <row r="76" spans="1:17" x14ac:dyDescent="0.25">
      <c r="A76" s="148">
        <v>1</v>
      </c>
      <c r="B76" s="161" t="s">
        <v>127</v>
      </c>
      <c r="C76" s="162" t="s">
        <v>128</v>
      </c>
      <c r="D76" s="163">
        <v>54000</v>
      </c>
      <c r="E76" s="11">
        <v>0</v>
      </c>
      <c r="F76" s="11">
        <v>0</v>
      </c>
      <c r="G76" s="11">
        <v>0</v>
      </c>
      <c r="H76" s="11">
        <v>0</v>
      </c>
      <c r="I76" s="197">
        <v>13500</v>
      </c>
      <c r="J76" s="167">
        <v>13500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4">
        <v>0</v>
      </c>
    </row>
    <row r="77" spans="1:17" x14ac:dyDescent="0.25">
      <c r="A77" s="148">
        <v>2</v>
      </c>
      <c r="B77" s="161" t="s">
        <v>129</v>
      </c>
      <c r="C77" s="162" t="s">
        <v>130</v>
      </c>
      <c r="D77" s="164">
        <v>15000</v>
      </c>
      <c r="E77" s="11">
        <v>0</v>
      </c>
      <c r="F77" s="11">
        <v>0</v>
      </c>
      <c r="G77" s="11">
        <v>0</v>
      </c>
      <c r="H77" s="11">
        <v>0</v>
      </c>
      <c r="I77" s="198">
        <v>5000</v>
      </c>
      <c r="J77" s="168">
        <v>5000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4">
        <v>0</v>
      </c>
    </row>
    <row r="78" spans="1:17" x14ac:dyDescent="0.25">
      <c r="A78" s="148">
        <v>3</v>
      </c>
      <c r="B78" s="161" t="s">
        <v>131</v>
      </c>
      <c r="C78" s="162" t="s">
        <v>132</v>
      </c>
      <c r="D78" s="164">
        <v>15000</v>
      </c>
      <c r="E78" s="11">
        <v>0</v>
      </c>
      <c r="F78" s="11">
        <v>0</v>
      </c>
      <c r="G78" s="11">
        <v>0</v>
      </c>
      <c r="H78" s="11">
        <v>0</v>
      </c>
      <c r="I78" s="198">
        <v>5000</v>
      </c>
      <c r="J78" s="168">
        <v>5000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4">
        <v>0</v>
      </c>
    </row>
    <row r="79" spans="1:17" x14ac:dyDescent="0.25">
      <c r="A79" s="148">
        <v>4</v>
      </c>
      <c r="B79" s="161" t="s">
        <v>133</v>
      </c>
      <c r="C79" s="162" t="s">
        <v>134</v>
      </c>
      <c r="D79" s="164">
        <v>15000</v>
      </c>
      <c r="E79" s="11">
        <v>0</v>
      </c>
      <c r="F79" s="11">
        <v>0</v>
      </c>
      <c r="G79" s="11">
        <v>0</v>
      </c>
      <c r="H79" s="11">
        <v>0</v>
      </c>
      <c r="I79" s="198">
        <v>5000</v>
      </c>
      <c r="J79" s="168">
        <v>5000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4">
        <v>0</v>
      </c>
    </row>
    <row r="80" spans="1:17" x14ac:dyDescent="0.25">
      <c r="A80" s="148">
        <v>5</v>
      </c>
      <c r="B80" s="161" t="s">
        <v>135</v>
      </c>
      <c r="C80" s="162" t="s">
        <v>136</v>
      </c>
      <c r="D80" s="164">
        <v>15000</v>
      </c>
      <c r="E80" s="11">
        <v>0</v>
      </c>
      <c r="F80" s="11">
        <v>0</v>
      </c>
      <c r="G80" s="11">
        <v>0</v>
      </c>
      <c r="H80" s="11">
        <v>0</v>
      </c>
      <c r="I80" s="198">
        <v>5000</v>
      </c>
      <c r="J80" s="168">
        <v>5000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4">
        <v>0</v>
      </c>
    </row>
    <row r="81" spans="1:17" x14ac:dyDescent="0.25">
      <c r="A81" s="148">
        <v>6</v>
      </c>
      <c r="B81" s="161" t="s">
        <v>137</v>
      </c>
      <c r="C81" s="162" t="s">
        <v>138</v>
      </c>
      <c r="D81" s="164">
        <v>15000</v>
      </c>
      <c r="E81" s="11">
        <v>0</v>
      </c>
      <c r="F81" s="11">
        <v>0</v>
      </c>
      <c r="G81" s="11">
        <v>0</v>
      </c>
      <c r="H81" s="11">
        <v>0</v>
      </c>
      <c r="I81" s="198">
        <v>5000</v>
      </c>
      <c r="J81" s="168">
        <v>5000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4">
        <v>0</v>
      </c>
    </row>
    <row r="82" spans="1:17" ht="15.75" thickBot="1" x14ac:dyDescent="0.3">
      <c r="A82" s="335" t="s">
        <v>6</v>
      </c>
      <c r="B82" s="336"/>
      <c r="C82" s="336"/>
      <c r="D82" s="16">
        <f>SUM(D76:D81)</f>
        <v>129000</v>
      </c>
      <c r="E82" s="66">
        <v>0</v>
      </c>
      <c r="F82" s="66">
        <v>0</v>
      </c>
      <c r="G82" s="66">
        <v>0</v>
      </c>
      <c r="H82" s="66">
        <v>0</v>
      </c>
      <c r="I82" s="66">
        <f>SUM(I76:I81)</f>
        <v>38500</v>
      </c>
      <c r="J82" s="207">
        <f>SUM(J76:J81)</f>
        <v>38500</v>
      </c>
      <c r="K82" s="66">
        <v>0</v>
      </c>
      <c r="L82" s="165">
        <f>SUM(L76:L81)</f>
        <v>0</v>
      </c>
      <c r="M82" s="66">
        <v>0</v>
      </c>
      <c r="N82" s="66">
        <v>0</v>
      </c>
      <c r="O82" s="66">
        <v>0</v>
      </c>
      <c r="P82" s="66">
        <v>0</v>
      </c>
      <c r="Q82" s="66">
        <v>0</v>
      </c>
    </row>
  </sheetData>
  <mergeCells count="15">
    <mergeCell ref="A70:C70"/>
    <mergeCell ref="A73:Q73"/>
    <mergeCell ref="A82:C82"/>
    <mergeCell ref="A40:C40"/>
    <mergeCell ref="A41:C41"/>
    <mergeCell ref="A43:Q43"/>
    <mergeCell ref="A47:C47"/>
    <mergeCell ref="A61:C61"/>
    <mergeCell ref="A64:Q64"/>
    <mergeCell ref="A35:Q35"/>
    <mergeCell ref="A2:Q2"/>
    <mergeCell ref="A6:C6"/>
    <mergeCell ref="A8:C8"/>
    <mergeCell ref="A32:C32"/>
    <mergeCell ref="A33:C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workbookViewId="0">
      <selection activeCell="J12" sqref="J12"/>
    </sheetView>
  </sheetViews>
  <sheetFormatPr baseColWidth="10" defaultRowHeight="15" x14ac:dyDescent="0.25"/>
  <cols>
    <col min="1" max="1" width="4.140625" customWidth="1"/>
    <col min="2" max="2" width="12.42578125" customWidth="1"/>
    <col min="3" max="3" width="43.42578125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style="146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6.7109375" customWidth="1"/>
  </cols>
  <sheetData>
    <row r="1" spans="1:17" x14ac:dyDescent="0.25">
      <c r="C1" s="191"/>
    </row>
    <row r="2" spans="1:17" ht="21" x14ac:dyDescent="0.35">
      <c r="A2" s="326" t="s">
        <v>169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s="107" customFormat="1" ht="15.75" thickBot="1" x14ac:dyDescent="0.3">
      <c r="E3" s="108" t="s">
        <v>47</v>
      </c>
      <c r="F3" s="108" t="s">
        <v>48</v>
      </c>
      <c r="G3" s="108" t="s">
        <v>27</v>
      </c>
      <c r="H3" s="145" t="s">
        <v>28</v>
      </c>
      <c r="I3" s="109" t="s">
        <v>29</v>
      </c>
      <c r="J3" s="108" t="s">
        <v>30</v>
      </c>
      <c r="K3" s="215" t="s">
        <v>26</v>
      </c>
      <c r="L3" s="109" t="s">
        <v>31</v>
      </c>
      <c r="M3" s="108" t="s">
        <v>32</v>
      </c>
      <c r="N3" s="108" t="s">
        <v>33</v>
      </c>
      <c r="O3" s="108" t="s">
        <v>34</v>
      </c>
      <c r="P3" s="108" t="s">
        <v>35</v>
      </c>
      <c r="Q3" s="108"/>
    </row>
    <row r="4" spans="1:17" ht="45.75" thickBot="1" x14ac:dyDescent="0.3">
      <c r="A4" s="18" t="s">
        <v>2</v>
      </c>
      <c r="B4" s="12" t="s">
        <v>1</v>
      </c>
      <c r="C4" s="12" t="s">
        <v>0</v>
      </c>
      <c r="D4" s="12" t="s">
        <v>3</v>
      </c>
      <c r="E4" s="41"/>
      <c r="F4" s="41"/>
      <c r="G4" s="41"/>
      <c r="H4" s="41" t="s">
        <v>37</v>
      </c>
      <c r="I4" s="186" t="s">
        <v>115</v>
      </c>
      <c r="J4" s="211" t="s">
        <v>12</v>
      </c>
      <c r="K4" s="192" t="s">
        <v>177</v>
      </c>
      <c r="L4" s="41"/>
      <c r="M4" s="41"/>
      <c r="N4" s="41"/>
      <c r="O4" s="41"/>
      <c r="P4" s="41"/>
      <c r="Q4" s="12" t="s">
        <v>10</v>
      </c>
    </row>
    <row r="5" spans="1:17" ht="15.75" thickBot="1" x14ac:dyDescent="0.3">
      <c r="A5" s="43">
        <v>1</v>
      </c>
      <c r="B5" s="43" t="s">
        <v>60</v>
      </c>
      <c r="C5" s="112" t="s">
        <v>61</v>
      </c>
      <c r="D5" s="195">
        <v>132000</v>
      </c>
      <c r="E5" s="195" t="s">
        <v>62</v>
      </c>
      <c r="F5" s="195" t="s">
        <v>62</v>
      </c>
      <c r="G5" s="195" t="s">
        <v>62</v>
      </c>
      <c r="H5" s="187">
        <v>33000</v>
      </c>
      <c r="I5" s="187">
        <v>11000</v>
      </c>
      <c r="J5" s="187">
        <v>11000</v>
      </c>
      <c r="K5" s="155">
        <v>11000</v>
      </c>
      <c r="L5" s="139">
        <v>0</v>
      </c>
      <c r="M5" s="139">
        <v>0</v>
      </c>
      <c r="N5" s="139">
        <v>0</v>
      </c>
      <c r="O5" s="139">
        <v>0</v>
      </c>
      <c r="P5" s="139">
        <v>0</v>
      </c>
      <c r="Q5" s="139">
        <f>SUM(H5:P5)</f>
        <v>66000</v>
      </c>
    </row>
    <row r="6" spans="1:17" ht="15.75" thickBot="1" x14ac:dyDescent="0.3">
      <c r="A6" s="342" t="s">
        <v>4</v>
      </c>
      <c r="B6" s="343"/>
      <c r="C6" s="343"/>
      <c r="D6" s="196">
        <f t="shared" ref="D6:Q6" si="0">SUM(D5)</f>
        <v>132000</v>
      </c>
      <c r="E6" s="196" t="s">
        <v>62</v>
      </c>
      <c r="F6" s="196" t="s">
        <v>62</v>
      </c>
      <c r="G6" s="196" t="s">
        <v>62</v>
      </c>
      <c r="H6" s="188">
        <f t="shared" si="0"/>
        <v>33000</v>
      </c>
      <c r="I6" s="188">
        <f t="shared" si="0"/>
        <v>11000</v>
      </c>
      <c r="J6" s="188">
        <f t="shared" si="0"/>
        <v>11000</v>
      </c>
      <c r="K6" s="156">
        <f t="shared" ref="K6" si="1">SUM(K5)</f>
        <v>11000</v>
      </c>
      <c r="L6" s="22">
        <f t="shared" si="0"/>
        <v>0</v>
      </c>
      <c r="M6" s="22">
        <f t="shared" si="0"/>
        <v>0</v>
      </c>
      <c r="N6" s="22">
        <f t="shared" si="0"/>
        <v>0</v>
      </c>
      <c r="O6" s="22">
        <f t="shared" si="0"/>
        <v>0</v>
      </c>
      <c r="P6" s="22">
        <f t="shared" si="0"/>
        <v>0</v>
      </c>
      <c r="Q6" s="140">
        <f t="shared" si="0"/>
        <v>66000</v>
      </c>
    </row>
    <row r="7" spans="1:17" ht="15.75" thickBot="1" x14ac:dyDescent="0.3">
      <c r="A7" s="43">
        <v>1</v>
      </c>
      <c r="B7" s="43" t="s">
        <v>63</v>
      </c>
      <c r="C7" s="114" t="s">
        <v>64</v>
      </c>
      <c r="D7" s="195">
        <v>180000</v>
      </c>
      <c r="E7" s="195" t="s">
        <v>62</v>
      </c>
      <c r="F7" s="195" t="s">
        <v>62</v>
      </c>
      <c r="G7" s="195" t="s">
        <v>62</v>
      </c>
      <c r="H7" s="187">
        <v>35000</v>
      </c>
      <c r="I7" s="187">
        <v>25000</v>
      </c>
      <c r="J7" s="187">
        <v>15000</v>
      </c>
      <c r="K7" s="155">
        <v>15000</v>
      </c>
      <c r="L7" s="139">
        <v>0</v>
      </c>
      <c r="M7" s="139">
        <v>0</v>
      </c>
      <c r="N7" s="139">
        <v>0</v>
      </c>
      <c r="O7" s="139">
        <v>0</v>
      </c>
      <c r="P7" s="139">
        <v>0</v>
      </c>
      <c r="Q7" s="139">
        <f>SUM(H7:P7)</f>
        <v>90000</v>
      </c>
    </row>
    <row r="8" spans="1:17" ht="15.75" thickBot="1" x14ac:dyDescent="0.3">
      <c r="A8" s="342" t="s">
        <v>5</v>
      </c>
      <c r="B8" s="343"/>
      <c r="C8" s="343"/>
      <c r="D8" s="196">
        <f t="shared" ref="D8:Q8" si="2">SUM(D7:D7)</f>
        <v>180000</v>
      </c>
      <c r="E8" s="196" t="s">
        <v>62</v>
      </c>
      <c r="F8" s="196" t="s">
        <v>62</v>
      </c>
      <c r="G8" s="196" t="s">
        <v>62</v>
      </c>
      <c r="H8" s="188">
        <f t="shared" si="2"/>
        <v>35000</v>
      </c>
      <c r="I8" s="188">
        <f t="shared" si="2"/>
        <v>25000</v>
      </c>
      <c r="J8" s="188">
        <f t="shared" si="2"/>
        <v>15000</v>
      </c>
      <c r="K8" s="156">
        <f t="shared" ref="K8" si="3">SUM(K7:K7)</f>
        <v>15000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141">
        <f t="shared" si="2"/>
        <v>90000</v>
      </c>
    </row>
    <row r="9" spans="1:17" x14ac:dyDescent="0.25">
      <c r="A9" s="115">
        <v>1</v>
      </c>
      <c r="B9" s="116" t="s">
        <v>65</v>
      </c>
      <c r="C9" s="117" t="s">
        <v>66</v>
      </c>
      <c r="D9" s="129">
        <v>172500</v>
      </c>
      <c r="E9" s="129" t="s">
        <v>62</v>
      </c>
      <c r="F9" s="129" t="s">
        <v>62</v>
      </c>
      <c r="G9" s="129" t="s">
        <v>62</v>
      </c>
      <c r="H9" s="63">
        <v>30000</v>
      </c>
      <c r="I9" s="63">
        <v>22500</v>
      </c>
      <c r="J9" s="63">
        <v>15000</v>
      </c>
      <c r="K9" s="157">
        <v>15000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f t="shared" ref="Q9:Q31" si="4">SUM(H9:P9)</f>
        <v>82500</v>
      </c>
    </row>
    <row r="10" spans="1:17" x14ac:dyDescent="0.25">
      <c r="A10" s="3">
        <v>2</v>
      </c>
      <c r="B10" s="118" t="s">
        <v>67</v>
      </c>
      <c r="C10" s="119" t="s">
        <v>68</v>
      </c>
      <c r="D10" s="131">
        <v>120000</v>
      </c>
      <c r="E10" s="131" t="s">
        <v>62</v>
      </c>
      <c r="F10" s="131" t="s">
        <v>62</v>
      </c>
      <c r="G10" s="131" t="s">
        <v>62</v>
      </c>
      <c r="H10" s="27">
        <v>30000</v>
      </c>
      <c r="I10" s="27">
        <v>10000</v>
      </c>
      <c r="J10" s="27">
        <v>10000</v>
      </c>
      <c r="K10" s="158">
        <v>10000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f t="shared" si="4"/>
        <v>60000</v>
      </c>
    </row>
    <row r="11" spans="1:17" x14ac:dyDescent="0.25">
      <c r="A11" s="3">
        <v>3</v>
      </c>
      <c r="B11" s="118" t="s">
        <v>69</v>
      </c>
      <c r="C11" s="119" t="s">
        <v>70</v>
      </c>
      <c r="D11" s="131">
        <v>144000</v>
      </c>
      <c r="E11" s="131" t="s">
        <v>62</v>
      </c>
      <c r="F11" s="131" t="s">
        <v>62</v>
      </c>
      <c r="G11" s="131" t="s">
        <v>62</v>
      </c>
      <c r="H11" s="27">
        <v>24000</v>
      </c>
      <c r="I11" s="27">
        <v>24000</v>
      </c>
      <c r="J11" s="27">
        <v>12000</v>
      </c>
      <c r="K11" s="158">
        <v>12000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f t="shared" si="4"/>
        <v>72000</v>
      </c>
    </row>
    <row r="12" spans="1:17" x14ac:dyDescent="0.25">
      <c r="A12" s="3">
        <v>4</v>
      </c>
      <c r="B12" s="118" t="s">
        <v>71</v>
      </c>
      <c r="C12" s="119" t="s">
        <v>72</v>
      </c>
      <c r="D12" s="131">
        <v>144000</v>
      </c>
      <c r="E12" s="131" t="s">
        <v>62</v>
      </c>
      <c r="F12" s="131" t="s">
        <v>62</v>
      </c>
      <c r="G12" s="131" t="s">
        <v>62</v>
      </c>
      <c r="H12" s="27">
        <v>24000</v>
      </c>
      <c r="I12" s="27">
        <v>24000</v>
      </c>
      <c r="J12" s="27">
        <v>12000</v>
      </c>
      <c r="K12" s="158">
        <v>12000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f t="shared" si="4"/>
        <v>72000</v>
      </c>
    </row>
    <row r="13" spans="1:17" x14ac:dyDescent="0.25">
      <c r="A13" s="3">
        <v>5</v>
      </c>
      <c r="B13" s="118" t="s">
        <v>73</v>
      </c>
      <c r="C13" s="119" t="s">
        <v>74</v>
      </c>
      <c r="D13" s="131">
        <v>144000</v>
      </c>
      <c r="E13" s="131" t="s">
        <v>62</v>
      </c>
      <c r="F13" s="131" t="s">
        <v>62</v>
      </c>
      <c r="G13" s="131" t="s">
        <v>62</v>
      </c>
      <c r="H13" s="27">
        <v>24000</v>
      </c>
      <c r="I13" s="27">
        <v>24000</v>
      </c>
      <c r="J13" s="27">
        <v>12000</v>
      </c>
      <c r="K13" s="158">
        <v>12000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f t="shared" si="4"/>
        <v>72000</v>
      </c>
    </row>
    <row r="14" spans="1:17" x14ac:dyDescent="0.25">
      <c r="A14" s="3">
        <v>6</v>
      </c>
      <c r="B14" s="118" t="s">
        <v>75</v>
      </c>
      <c r="C14" s="120" t="s">
        <v>76</v>
      </c>
      <c r="D14" s="4">
        <v>150000</v>
      </c>
      <c r="E14" s="4" t="s">
        <v>62</v>
      </c>
      <c r="F14" s="4" t="s">
        <v>62</v>
      </c>
      <c r="G14" s="4" t="s">
        <v>62</v>
      </c>
      <c r="H14" s="143">
        <v>25000</v>
      </c>
      <c r="I14" s="27">
        <v>25000</v>
      </c>
      <c r="J14" s="27">
        <v>12500</v>
      </c>
      <c r="K14" s="158">
        <v>12500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f t="shared" si="4"/>
        <v>75000</v>
      </c>
    </row>
    <row r="15" spans="1:17" x14ac:dyDescent="0.25">
      <c r="A15" s="3">
        <v>7</v>
      </c>
      <c r="B15" s="118" t="s">
        <v>77</v>
      </c>
      <c r="C15" s="121" t="s">
        <v>78</v>
      </c>
      <c r="D15" s="122">
        <v>120000</v>
      </c>
      <c r="E15" s="4" t="s">
        <v>62</v>
      </c>
      <c r="F15" s="4" t="s">
        <v>62</v>
      </c>
      <c r="G15" s="4" t="s">
        <v>62</v>
      </c>
      <c r="H15" s="143">
        <v>20000</v>
      </c>
      <c r="I15" s="27">
        <v>20000</v>
      </c>
      <c r="J15" s="27">
        <v>10000</v>
      </c>
      <c r="K15" s="158">
        <v>10000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f t="shared" si="4"/>
        <v>60000</v>
      </c>
    </row>
    <row r="16" spans="1:17" x14ac:dyDescent="0.25">
      <c r="A16" s="3">
        <v>8</v>
      </c>
      <c r="B16" s="118" t="s">
        <v>79</v>
      </c>
      <c r="C16" s="123" t="s">
        <v>80</v>
      </c>
      <c r="D16" s="122">
        <v>120000</v>
      </c>
      <c r="E16" s="4" t="s">
        <v>62</v>
      </c>
      <c r="F16" s="4" t="s">
        <v>62</v>
      </c>
      <c r="G16" s="4" t="s">
        <v>62</v>
      </c>
      <c r="H16" s="143">
        <v>20000</v>
      </c>
      <c r="I16" s="27">
        <v>20000</v>
      </c>
      <c r="J16" s="27">
        <v>10000</v>
      </c>
      <c r="K16" s="158">
        <v>10000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f t="shared" si="4"/>
        <v>60000</v>
      </c>
    </row>
    <row r="17" spans="1:17" x14ac:dyDescent="0.25">
      <c r="A17" s="6">
        <v>9</v>
      </c>
      <c r="B17" s="118" t="s">
        <v>81</v>
      </c>
      <c r="C17" s="124" t="s">
        <v>82</v>
      </c>
      <c r="D17" s="8">
        <v>120000</v>
      </c>
      <c r="E17" s="4" t="s">
        <v>62</v>
      </c>
      <c r="F17" s="4" t="s">
        <v>62</v>
      </c>
      <c r="G17" s="4" t="s">
        <v>62</v>
      </c>
      <c r="H17" s="143">
        <v>20000</v>
      </c>
      <c r="I17" s="27">
        <v>20000</v>
      </c>
      <c r="J17" s="27">
        <v>10000</v>
      </c>
      <c r="K17" s="158">
        <v>10000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f t="shared" si="4"/>
        <v>60000</v>
      </c>
    </row>
    <row r="18" spans="1:17" x14ac:dyDescent="0.25">
      <c r="A18" s="3">
        <v>10</v>
      </c>
      <c r="B18" s="125" t="s">
        <v>83</v>
      </c>
      <c r="C18" s="126" t="s">
        <v>84</v>
      </c>
      <c r="D18" s="4">
        <v>120000</v>
      </c>
      <c r="E18" s="4" t="s">
        <v>62</v>
      </c>
      <c r="F18" s="4" t="s">
        <v>62</v>
      </c>
      <c r="G18" s="4" t="s">
        <v>62</v>
      </c>
      <c r="H18" s="143">
        <v>20000</v>
      </c>
      <c r="I18" s="27">
        <v>20000</v>
      </c>
      <c r="J18" s="27">
        <v>10000</v>
      </c>
      <c r="K18" s="158">
        <v>10000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f t="shared" si="4"/>
        <v>60000</v>
      </c>
    </row>
    <row r="19" spans="1:17" x14ac:dyDescent="0.25">
      <c r="A19" s="3">
        <v>11</v>
      </c>
      <c r="B19" s="125" t="s">
        <v>85</v>
      </c>
      <c r="C19" s="126" t="s">
        <v>86</v>
      </c>
      <c r="D19" s="4">
        <v>120000</v>
      </c>
      <c r="E19" s="4" t="s">
        <v>62</v>
      </c>
      <c r="F19" s="4" t="s">
        <v>62</v>
      </c>
      <c r="G19" s="4" t="s">
        <v>62</v>
      </c>
      <c r="H19" s="143">
        <v>20000</v>
      </c>
      <c r="I19" s="27">
        <v>20000</v>
      </c>
      <c r="J19" s="27">
        <v>10000</v>
      </c>
      <c r="K19" s="158">
        <v>10000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f t="shared" si="4"/>
        <v>60000</v>
      </c>
    </row>
    <row r="20" spans="1:17" x14ac:dyDescent="0.25">
      <c r="A20" s="3">
        <v>12</v>
      </c>
      <c r="B20" s="118" t="s">
        <v>87</v>
      </c>
      <c r="C20" s="126" t="s">
        <v>88</v>
      </c>
      <c r="D20" s="4">
        <v>120000</v>
      </c>
      <c r="E20" s="4" t="s">
        <v>62</v>
      </c>
      <c r="F20" s="4" t="s">
        <v>62</v>
      </c>
      <c r="G20" s="4" t="s">
        <v>62</v>
      </c>
      <c r="H20" s="143">
        <v>20000</v>
      </c>
      <c r="I20" s="27">
        <v>20000</v>
      </c>
      <c r="J20" s="27">
        <v>10000</v>
      </c>
      <c r="K20" s="158">
        <v>10000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f t="shared" si="4"/>
        <v>60000</v>
      </c>
    </row>
    <row r="21" spans="1:17" x14ac:dyDescent="0.25">
      <c r="A21" s="127">
        <v>13</v>
      </c>
      <c r="B21" s="127" t="s">
        <v>89</v>
      </c>
      <c r="C21" s="128" t="s">
        <v>90</v>
      </c>
      <c r="D21" s="129">
        <v>120000</v>
      </c>
      <c r="E21" s="4" t="s">
        <v>62</v>
      </c>
      <c r="F21" s="4" t="s">
        <v>62</v>
      </c>
      <c r="G21" s="4" t="s">
        <v>62</v>
      </c>
      <c r="H21" s="143">
        <v>20000</v>
      </c>
      <c r="I21" s="27">
        <v>20000</v>
      </c>
      <c r="J21" s="27">
        <v>10000</v>
      </c>
      <c r="K21" s="158">
        <v>10000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f t="shared" si="4"/>
        <v>60000</v>
      </c>
    </row>
    <row r="22" spans="1:17" x14ac:dyDescent="0.25">
      <c r="A22" s="118">
        <v>14</v>
      </c>
      <c r="B22" s="118" t="s">
        <v>91</v>
      </c>
      <c r="C22" s="130" t="s">
        <v>92</v>
      </c>
      <c r="D22" s="131">
        <v>72000</v>
      </c>
      <c r="E22" s="4" t="s">
        <v>62</v>
      </c>
      <c r="F22" s="4" t="s">
        <v>62</v>
      </c>
      <c r="G22" s="4" t="s">
        <v>62</v>
      </c>
      <c r="H22" s="143">
        <v>12000</v>
      </c>
      <c r="I22" s="27">
        <v>12000</v>
      </c>
      <c r="J22" s="27">
        <v>6000</v>
      </c>
      <c r="K22" s="158">
        <v>6000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f t="shared" si="4"/>
        <v>36000</v>
      </c>
    </row>
    <row r="23" spans="1:17" x14ac:dyDescent="0.25">
      <c r="A23" s="127">
        <v>15</v>
      </c>
      <c r="B23" s="127" t="s">
        <v>93</v>
      </c>
      <c r="C23" s="128" t="s">
        <v>94</v>
      </c>
      <c r="D23" s="129">
        <v>120000</v>
      </c>
      <c r="E23" s="4" t="s">
        <v>62</v>
      </c>
      <c r="F23" s="4" t="s">
        <v>62</v>
      </c>
      <c r="G23" s="4" t="s">
        <v>62</v>
      </c>
      <c r="H23" s="143">
        <v>20000</v>
      </c>
      <c r="I23" s="27">
        <v>20000</v>
      </c>
      <c r="J23" s="27">
        <v>10000</v>
      </c>
      <c r="K23" s="158">
        <v>10000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f t="shared" si="4"/>
        <v>60000</v>
      </c>
    </row>
    <row r="24" spans="1:17" x14ac:dyDescent="0.25">
      <c r="A24" s="118">
        <v>16</v>
      </c>
      <c r="B24" s="118" t="s">
        <v>95</v>
      </c>
      <c r="C24" s="130" t="s">
        <v>96</v>
      </c>
      <c r="D24" s="131">
        <v>120000</v>
      </c>
      <c r="E24" s="4" t="s">
        <v>62</v>
      </c>
      <c r="F24" s="4" t="s">
        <v>62</v>
      </c>
      <c r="G24" s="4" t="s">
        <v>62</v>
      </c>
      <c r="H24" s="143">
        <v>20000</v>
      </c>
      <c r="I24" s="27">
        <v>20000</v>
      </c>
      <c r="J24" s="27">
        <v>10000</v>
      </c>
      <c r="K24" s="158">
        <v>10000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f t="shared" si="4"/>
        <v>60000</v>
      </c>
    </row>
    <row r="25" spans="1:17" x14ac:dyDescent="0.25">
      <c r="A25" s="127">
        <v>17</v>
      </c>
      <c r="B25" s="127" t="s">
        <v>97</v>
      </c>
      <c r="C25" s="128" t="s">
        <v>98</v>
      </c>
      <c r="D25" s="129">
        <v>69000</v>
      </c>
      <c r="E25" s="4" t="s">
        <v>62</v>
      </c>
      <c r="F25" s="4" t="s">
        <v>62</v>
      </c>
      <c r="G25" s="4" t="s">
        <v>62</v>
      </c>
      <c r="H25" s="143">
        <v>12000</v>
      </c>
      <c r="I25" s="27">
        <v>9000</v>
      </c>
      <c r="J25" s="27">
        <v>6000</v>
      </c>
      <c r="K25" s="158">
        <v>6000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f t="shared" si="4"/>
        <v>33000</v>
      </c>
    </row>
    <row r="26" spans="1:17" x14ac:dyDescent="0.25">
      <c r="A26" s="118">
        <v>18</v>
      </c>
      <c r="B26" s="118" t="s">
        <v>99</v>
      </c>
      <c r="C26" s="132" t="s">
        <v>100</v>
      </c>
      <c r="D26" s="131">
        <v>120000</v>
      </c>
      <c r="E26" s="4" t="s">
        <v>62</v>
      </c>
      <c r="F26" s="4" t="s">
        <v>62</v>
      </c>
      <c r="G26" s="4" t="s">
        <v>62</v>
      </c>
      <c r="H26" s="143">
        <v>20000</v>
      </c>
      <c r="I26" s="27">
        <v>20000</v>
      </c>
      <c r="J26" s="27">
        <v>10000</v>
      </c>
      <c r="K26" s="158">
        <v>10000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f t="shared" si="4"/>
        <v>60000</v>
      </c>
    </row>
    <row r="27" spans="1:17" x14ac:dyDescent="0.25">
      <c r="A27" s="127">
        <v>19</v>
      </c>
      <c r="B27" s="127" t="s">
        <v>101</v>
      </c>
      <c r="C27" s="128" t="s">
        <v>102</v>
      </c>
      <c r="D27" s="129">
        <v>120000</v>
      </c>
      <c r="E27" s="4" t="s">
        <v>62</v>
      </c>
      <c r="F27" s="4" t="s">
        <v>62</v>
      </c>
      <c r="G27" s="4" t="s">
        <v>62</v>
      </c>
      <c r="H27" s="144">
        <v>20000</v>
      </c>
      <c r="I27" s="189">
        <v>20000</v>
      </c>
      <c r="J27" s="189">
        <v>10000</v>
      </c>
      <c r="K27" s="159">
        <v>10000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f t="shared" si="4"/>
        <v>60000</v>
      </c>
    </row>
    <row r="28" spans="1:17" x14ac:dyDescent="0.25">
      <c r="A28" s="118">
        <v>20</v>
      </c>
      <c r="B28" s="118" t="s">
        <v>103</v>
      </c>
      <c r="C28" s="130" t="s">
        <v>104</v>
      </c>
      <c r="D28" s="131">
        <v>144000</v>
      </c>
      <c r="E28" s="4" t="s">
        <v>62</v>
      </c>
      <c r="F28" s="4" t="s">
        <v>62</v>
      </c>
      <c r="G28" s="4" t="s">
        <v>62</v>
      </c>
      <c r="H28" s="144">
        <v>24000</v>
      </c>
      <c r="I28" s="189">
        <v>24000</v>
      </c>
      <c r="J28" s="189">
        <v>12000</v>
      </c>
      <c r="K28" s="159">
        <v>12000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f t="shared" si="4"/>
        <v>72000</v>
      </c>
    </row>
    <row r="29" spans="1:17" x14ac:dyDescent="0.25">
      <c r="A29" s="127">
        <v>21</v>
      </c>
      <c r="B29" s="127" t="s">
        <v>103</v>
      </c>
      <c r="C29" s="128" t="s">
        <v>105</v>
      </c>
      <c r="D29" s="129">
        <v>90000</v>
      </c>
      <c r="E29" s="4" t="s">
        <v>62</v>
      </c>
      <c r="F29" s="4" t="s">
        <v>62</v>
      </c>
      <c r="G29" s="4" t="s">
        <v>62</v>
      </c>
      <c r="H29" s="144">
        <v>30000</v>
      </c>
      <c r="I29" s="189">
        <v>30000</v>
      </c>
      <c r="J29" s="189">
        <v>30000</v>
      </c>
      <c r="K29" s="159">
        <v>30000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f t="shared" si="4"/>
        <v>120000</v>
      </c>
    </row>
    <row r="30" spans="1:17" ht="15.75" x14ac:dyDescent="0.25">
      <c r="A30" s="118">
        <v>22</v>
      </c>
      <c r="B30" s="118" t="s">
        <v>106</v>
      </c>
      <c r="C30" s="133" t="s">
        <v>107</v>
      </c>
      <c r="D30" s="131">
        <v>126000</v>
      </c>
      <c r="E30" s="4" t="s">
        <v>62</v>
      </c>
      <c r="F30" s="4" t="s">
        <v>62</v>
      </c>
      <c r="G30" s="4" t="s">
        <v>62</v>
      </c>
      <c r="H30" s="144">
        <v>18000</v>
      </c>
      <c r="I30" s="189">
        <v>12000</v>
      </c>
      <c r="J30" s="189">
        <v>12000</v>
      </c>
      <c r="K30" s="159">
        <v>12000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f t="shared" si="4"/>
        <v>54000</v>
      </c>
    </row>
    <row r="31" spans="1:17" ht="15.75" thickBot="1" x14ac:dyDescent="0.3">
      <c r="A31" s="134">
        <v>23</v>
      </c>
      <c r="B31" s="135" t="s">
        <v>108</v>
      </c>
      <c r="C31" s="136" t="s">
        <v>109</v>
      </c>
      <c r="D31" s="137">
        <v>120000</v>
      </c>
      <c r="E31" s="131" t="s">
        <v>62</v>
      </c>
      <c r="F31" s="131" t="s">
        <v>62</v>
      </c>
      <c r="G31" s="131" t="s">
        <v>62</v>
      </c>
      <c r="H31" s="144">
        <v>20000</v>
      </c>
      <c r="I31" s="189">
        <v>20000</v>
      </c>
      <c r="J31" s="189">
        <v>10000</v>
      </c>
      <c r="K31" s="159">
        <v>10000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f t="shared" si="4"/>
        <v>60000</v>
      </c>
    </row>
    <row r="32" spans="1:17" ht="15.75" thickBot="1" x14ac:dyDescent="0.3">
      <c r="A32" s="342" t="s">
        <v>6</v>
      </c>
      <c r="B32" s="343"/>
      <c r="C32" s="344"/>
      <c r="D32" s="194">
        <f t="shared" ref="D32:Q32" si="5">SUM(D9:D31)</f>
        <v>2815500</v>
      </c>
      <c r="E32" s="194" t="s">
        <v>62</v>
      </c>
      <c r="F32" s="194" t="s">
        <v>62</v>
      </c>
      <c r="G32" s="194" t="s">
        <v>62</v>
      </c>
      <c r="H32" s="22">
        <f t="shared" si="5"/>
        <v>493000</v>
      </c>
      <c r="I32" s="190">
        <f t="shared" si="5"/>
        <v>456500</v>
      </c>
      <c r="J32" s="188">
        <f t="shared" si="5"/>
        <v>259500</v>
      </c>
      <c r="K32" s="156">
        <f t="shared" ref="K32" si="6">SUM(K9:K31)</f>
        <v>259500</v>
      </c>
      <c r="L32" s="22">
        <f t="shared" si="5"/>
        <v>0</v>
      </c>
      <c r="M32" s="22">
        <f t="shared" si="5"/>
        <v>0</v>
      </c>
      <c r="N32" s="22">
        <f t="shared" si="5"/>
        <v>0</v>
      </c>
      <c r="O32" s="22">
        <f t="shared" si="5"/>
        <v>0</v>
      </c>
      <c r="P32" s="22">
        <f t="shared" si="5"/>
        <v>0</v>
      </c>
      <c r="Q32" s="141">
        <f t="shared" si="5"/>
        <v>1468500</v>
      </c>
    </row>
    <row r="33" spans="1:20" ht="15.75" thickBot="1" x14ac:dyDescent="0.3">
      <c r="A33" s="330" t="s">
        <v>18</v>
      </c>
      <c r="B33" s="331"/>
      <c r="C33" s="331"/>
      <c r="D33" s="24">
        <f t="shared" ref="D33:P33" si="7">D6+D8+D32</f>
        <v>3127500</v>
      </c>
      <c r="E33" s="24" t="s">
        <v>62</v>
      </c>
      <c r="F33" s="24" t="s">
        <v>62</v>
      </c>
      <c r="G33" s="24" t="s">
        <v>62</v>
      </c>
      <c r="H33" s="24">
        <f t="shared" si="7"/>
        <v>561000</v>
      </c>
      <c r="I33" s="61">
        <f t="shared" si="7"/>
        <v>492500</v>
      </c>
      <c r="J33" s="212">
        <f t="shared" si="7"/>
        <v>285500</v>
      </c>
      <c r="K33" s="193">
        <f t="shared" ref="K33" si="8">K6+K8+K32</f>
        <v>285500</v>
      </c>
      <c r="L33" s="24">
        <f t="shared" si="7"/>
        <v>0</v>
      </c>
      <c r="M33" s="25">
        <f t="shared" si="7"/>
        <v>0</v>
      </c>
      <c r="N33" s="24">
        <f t="shared" si="7"/>
        <v>0</v>
      </c>
      <c r="O33" s="24">
        <f t="shared" si="7"/>
        <v>0</v>
      </c>
      <c r="P33" s="25">
        <f t="shared" si="7"/>
        <v>0</v>
      </c>
      <c r="Q33" s="24">
        <f>Q32+Q8+Q6</f>
        <v>1624500</v>
      </c>
    </row>
    <row r="34" spans="1:20" x14ac:dyDescent="0.25">
      <c r="D34" s="1"/>
    </row>
    <row r="35" spans="1:20" ht="21" x14ac:dyDescent="0.35">
      <c r="A35" s="326" t="s">
        <v>170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</row>
    <row r="36" spans="1:20" s="107" customFormat="1" x14ac:dyDescent="0.25">
      <c r="E36" s="108" t="s">
        <v>47</v>
      </c>
      <c r="F36" s="108" t="s">
        <v>48</v>
      </c>
      <c r="G36" s="108" t="s">
        <v>27</v>
      </c>
      <c r="H36" s="108" t="s">
        <v>28</v>
      </c>
      <c r="I36" s="108" t="s">
        <v>29</v>
      </c>
      <c r="J36" s="109" t="s">
        <v>30</v>
      </c>
      <c r="K36" s="110" t="s">
        <v>26</v>
      </c>
      <c r="L36" s="109" t="s">
        <v>31</v>
      </c>
      <c r="M36" s="108" t="s">
        <v>32</v>
      </c>
      <c r="N36" s="108" t="s">
        <v>33</v>
      </c>
      <c r="O36" s="108" t="s">
        <v>34</v>
      </c>
      <c r="P36" s="108" t="s">
        <v>35</v>
      </c>
      <c r="Q36" s="108"/>
      <c r="R36" s="111"/>
      <c r="S36" s="111"/>
      <c r="T36" s="111"/>
    </row>
    <row r="37" spans="1:20" ht="45" x14ac:dyDescent="0.25">
      <c r="A37" s="18" t="s">
        <v>2</v>
      </c>
      <c r="B37" s="12" t="s">
        <v>1</v>
      </c>
      <c r="C37" s="12" t="s">
        <v>0</v>
      </c>
      <c r="D37" s="12" t="s">
        <v>3</v>
      </c>
      <c r="E37" s="38"/>
      <c r="F37" s="62"/>
      <c r="G37" s="38"/>
      <c r="H37" s="38"/>
      <c r="I37" s="38"/>
      <c r="J37" s="58"/>
      <c r="K37" s="82"/>
      <c r="L37" s="58"/>
      <c r="M37" s="41"/>
      <c r="N37" s="41"/>
      <c r="O37" s="41"/>
      <c r="P37" s="41"/>
      <c r="Q37" s="15" t="s">
        <v>25</v>
      </c>
      <c r="R37" s="48"/>
      <c r="S37" s="48"/>
      <c r="T37" s="49"/>
    </row>
    <row r="38" spans="1:20" x14ac:dyDescent="0.25">
      <c r="A38" s="43"/>
      <c r="B38" s="43"/>
      <c r="C38" s="44"/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6">
        <v>0</v>
      </c>
      <c r="J38" s="63">
        <v>0</v>
      </c>
      <c r="K38" s="87">
        <v>0</v>
      </c>
      <c r="L38" s="63">
        <v>0</v>
      </c>
      <c r="M38" s="46">
        <v>0</v>
      </c>
      <c r="N38" s="46">
        <v>0</v>
      </c>
      <c r="O38" s="46">
        <v>0</v>
      </c>
      <c r="P38" s="46">
        <v>0</v>
      </c>
      <c r="Q38" s="13">
        <f>SUM(J38:P38)</f>
        <v>0</v>
      </c>
      <c r="R38" s="50"/>
      <c r="S38" s="50"/>
      <c r="T38" s="50"/>
    </row>
    <row r="39" spans="1:20" x14ac:dyDescent="0.25">
      <c r="A39" s="3"/>
      <c r="B39" s="3"/>
      <c r="C39" s="2"/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3">
        <v>0</v>
      </c>
      <c r="J39" s="27">
        <v>0</v>
      </c>
      <c r="K39" s="88">
        <v>0</v>
      </c>
      <c r="L39" s="27">
        <v>0</v>
      </c>
      <c r="M39" s="13">
        <v>0</v>
      </c>
      <c r="N39" s="13">
        <v>0</v>
      </c>
      <c r="O39" s="13">
        <v>0</v>
      </c>
      <c r="P39" s="13">
        <v>0</v>
      </c>
      <c r="Q39" s="13">
        <f>SUM(J39:P39)</f>
        <v>0</v>
      </c>
      <c r="R39" s="50"/>
      <c r="S39" s="50"/>
      <c r="T39" s="50"/>
    </row>
    <row r="40" spans="1:20" ht="15.75" thickBot="1" x14ac:dyDescent="0.3">
      <c r="A40" s="335" t="s">
        <v>6</v>
      </c>
      <c r="B40" s="336"/>
      <c r="C40" s="336"/>
      <c r="D40" s="16">
        <f t="shared" ref="D40:Q40" si="9">SUM(D38:D39)</f>
        <v>0</v>
      </c>
      <c r="E40" s="16">
        <f t="shared" si="9"/>
        <v>0</v>
      </c>
      <c r="F40" s="16">
        <f t="shared" si="9"/>
        <v>0</v>
      </c>
      <c r="G40" s="16">
        <f t="shared" si="9"/>
        <v>0</v>
      </c>
      <c r="H40" s="16">
        <f t="shared" si="9"/>
        <v>0</v>
      </c>
      <c r="I40" s="17">
        <f t="shared" si="9"/>
        <v>0</v>
      </c>
      <c r="J40" s="59">
        <f t="shared" si="9"/>
        <v>0</v>
      </c>
      <c r="K40" s="213">
        <f t="shared" si="9"/>
        <v>0</v>
      </c>
      <c r="L40" s="59">
        <f t="shared" si="9"/>
        <v>0</v>
      </c>
      <c r="M40" s="17">
        <f t="shared" si="9"/>
        <v>0</v>
      </c>
      <c r="N40" s="17">
        <f t="shared" si="9"/>
        <v>0</v>
      </c>
      <c r="O40" s="17">
        <f t="shared" si="9"/>
        <v>0</v>
      </c>
      <c r="P40" s="17">
        <f t="shared" si="9"/>
        <v>0</v>
      </c>
      <c r="Q40" s="17">
        <f t="shared" si="9"/>
        <v>0</v>
      </c>
      <c r="R40" s="51"/>
      <c r="S40" s="51"/>
      <c r="T40" s="51"/>
    </row>
    <row r="41" spans="1:20" ht="15.75" thickBot="1" x14ac:dyDescent="0.3">
      <c r="A41" s="330" t="s">
        <v>18</v>
      </c>
      <c r="B41" s="331"/>
      <c r="C41" s="331"/>
      <c r="D41" s="25">
        <f>D40</f>
        <v>0</v>
      </c>
      <c r="E41" s="25">
        <f t="shared" ref="E41:Q41" si="10">E40</f>
        <v>0</v>
      </c>
      <c r="F41" s="25">
        <f t="shared" si="10"/>
        <v>0</v>
      </c>
      <c r="G41" s="25">
        <f t="shared" si="10"/>
        <v>0</v>
      </c>
      <c r="H41" s="25">
        <f t="shared" si="10"/>
        <v>0</v>
      </c>
      <c r="I41" s="25">
        <f t="shared" si="10"/>
        <v>0</v>
      </c>
      <c r="J41" s="25">
        <f t="shared" si="10"/>
        <v>0</v>
      </c>
      <c r="K41" s="86">
        <f t="shared" si="10"/>
        <v>0</v>
      </c>
      <c r="L41" s="25">
        <f t="shared" si="10"/>
        <v>0</v>
      </c>
      <c r="M41" s="25">
        <f t="shared" si="10"/>
        <v>0</v>
      </c>
      <c r="N41" s="25">
        <f t="shared" si="10"/>
        <v>0</v>
      </c>
      <c r="O41" s="25">
        <f t="shared" si="10"/>
        <v>0</v>
      </c>
      <c r="P41" s="25">
        <f t="shared" si="10"/>
        <v>0</v>
      </c>
      <c r="Q41" s="25">
        <f t="shared" si="10"/>
        <v>0</v>
      </c>
      <c r="R41" s="52"/>
      <c r="S41" s="52"/>
      <c r="T41" s="52"/>
    </row>
    <row r="43" spans="1:20" ht="18.75" x14ac:dyDescent="0.3">
      <c r="A43" s="337" t="s">
        <v>171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</row>
    <row r="44" spans="1:20" s="107" customFormat="1" x14ac:dyDescent="0.25">
      <c r="E44" s="108" t="s">
        <v>47</v>
      </c>
      <c r="F44" s="108" t="s">
        <v>48</v>
      </c>
      <c r="G44" s="108" t="s">
        <v>27</v>
      </c>
      <c r="H44" s="108" t="s">
        <v>28</v>
      </c>
      <c r="I44" s="108" t="s">
        <v>29</v>
      </c>
      <c r="J44" s="108" t="s">
        <v>30</v>
      </c>
      <c r="K44" s="108" t="s">
        <v>26</v>
      </c>
      <c r="L44" s="109" t="s">
        <v>31</v>
      </c>
      <c r="M44" s="108" t="s">
        <v>32</v>
      </c>
      <c r="N44" s="108" t="s">
        <v>33</v>
      </c>
      <c r="O44" s="108" t="s">
        <v>34</v>
      </c>
      <c r="P44" s="108" t="s">
        <v>35</v>
      </c>
      <c r="Q44" s="108"/>
    </row>
    <row r="45" spans="1:20" ht="45" x14ac:dyDescent="0.25">
      <c r="A45" s="18" t="s">
        <v>2</v>
      </c>
      <c r="B45" s="12" t="s">
        <v>1</v>
      </c>
      <c r="C45" s="12" t="s">
        <v>0</v>
      </c>
      <c r="D45" s="12" t="s">
        <v>3</v>
      </c>
      <c r="E45" s="38"/>
      <c r="F45" s="38"/>
      <c r="G45" s="38"/>
      <c r="H45" s="38"/>
      <c r="I45" s="12"/>
      <c r="J45" s="12"/>
      <c r="K45" s="166" t="s">
        <v>37</v>
      </c>
      <c r="L45" s="38"/>
      <c r="M45" s="38"/>
      <c r="N45" s="58"/>
      <c r="O45" s="41"/>
      <c r="P45" s="41"/>
      <c r="Q45" s="15" t="s">
        <v>25</v>
      </c>
    </row>
    <row r="46" spans="1:20" x14ac:dyDescent="0.25">
      <c r="A46" s="148">
        <v>1</v>
      </c>
      <c r="B46" s="98" t="s">
        <v>142</v>
      </c>
      <c r="C46" s="209" t="s">
        <v>176</v>
      </c>
      <c r="D46" s="100"/>
      <c r="E46" s="173">
        <v>0</v>
      </c>
      <c r="F46" s="170">
        <v>0</v>
      </c>
      <c r="G46" s="171">
        <v>0</v>
      </c>
      <c r="H46" s="171">
        <v>0</v>
      </c>
      <c r="I46" s="171">
        <v>0</v>
      </c>
      <c r="J46" s="171">
        <v>0</v>
      </c>
      <c r="K46" s="46">
        <v>0</v>
      </c>
      <c r="L46" s="63">
        <v>0</v>
      </c>
      <c r="M46" s="46">
        <v>0</v>
      </c>
      <c r="N46" s="46">
        <v>0</v>
      </c>
      <c r="O46" s="46">
        <v>0</v>
      </c>
      <c r="P46" s="46">
        <v>0</v>
      </c>
      <c r="Q46" s="13">
        <v>0</v>
      </c>
    </row>
    <row r="47" spans="1:20" x14ac:dyDescent="0.25">
      <c r="A47" s="345" t="s">
        <v>24</v>
      </c>
      <c r="B47" s="346"/>
      <c r="C47" s="346"/>
      <c r="D47" s="181">
        <f>SUM(D46:D46)</f>
        <v>0</v>
      </c>
      <c r="E47" s="208">
        <f>SUM(E46:E46)</f>
        <v>0</v>
      </c>
      <c r="F47" s="182">
        <f>SUM(F46:F46)</f>
        <v>0</v>
      </c>
      <c r="G47" s="183">
        <v>0</v>
      </c>
      <c r="H47" s="183">
        <v>0</v>
      </c>
      <c r="I47" s="200">
        <f t="shared" ref="I47:Q47" si="11">SUM(I46:I46)</f>
        <v>0</v>
      </c>
      <c r="J47" s="205"/>
      <c r="K47" s="19">
        <f t="shared" si="11"/>
        <v>0</v>
      </c>
      <c r="L47" s="59">
        <f t="shared" si="11"/>
        <v>0</v>
      </c>
      <c r="M47" s="17">
        <f t="shared" si="11"/>
        <v>0</v>
      </c>
      <c r="N47" s="17">
        <f t="shared" si="11"/>
        <v>0</v>
      </c>
      <c r="O47" s="17">
        <f t="shared" si="11"/>
        <v>0</v>
      </c>
      <c r="P47" s="17">
        <f t="shared" si="11"/>
        <v>0</v>
      </c>
      <c r="Q47" s="17">
        <f t="shared" si="11"/>
        <v>0</v>
      </c>
    </row>
    <row r="48" spans="1:20" x14ac:dyDescent="0.25">
      <c r="A48" s="3">
        <v>1</v>
      </c>
      <c r="B48" s="98" t="s">
        <v>174</v>
      </c>
      <c r="C48" s="160" t="s">
        <v>175</v>
      </c>
      <c r="D48" s="100">
        <v>26400</v>
      </c>
      <c r="E48" s="173">
        <v>0</v>
      </c>
      <c r="F48" s="170">
        <v>0</v>
      </c>
      <c r="G48" s="171">
        <v>0</v>
      </c>
      <c r="H48" s="171">
        <v>0</v>
      </c>
      <c r="I48" s="171">
        <v>0</v>
      </c>
      <c r="J48" s="171">
        <v>0</v>
      </c>
      <c r="K48" s="204">
        <v>26400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</row>
    <row r="49" spans="1:17" ht="15.75" thickBot="1" x14ac:dyDescent="0.3">
      <c r="A49" s="345" t="s">
        <v>6</v>
      </c>
      <c r="B49" s="346"/>
      <c r="C49" s="346"/>
      <c r="D49" s="174">
        <f>SUM(D48:D48)</f>
        <v>26400</v>
      </c>
      <c r="E49" s="174">
        <f>SUM(E48:E48)</f>
        <v>0</v>
      </c>
      <c r="F49" s="174">
        <f>SUM(F48:F48)</f>
        <v>0</v>
      </c>
      <c r="G49" s="175">
        <v>0</v>
      </c>
      <c r="H49" s="174">
        <f t="shared" ref="H49:Q49" si="12">SUM(H48:H48)</f>
        <v>0</v>
      </c>
      <c r="I49" s="175">
        <f t="shared" si="12"/>
        <v>0</v>
      </c>
      <c r="J49" s="175">
        <f t="shared" si="12"/>
        <v>0</v>
      </c>
      <c r="K49" s="210">
        <f t="shared" si="12"/>
        <v>26400</v>
      </c>
      <c r="L49" s="53">
        <f t="shared" si="12"/>
        <v>0</v>
      </c>
      <c r="M49" s="53">
        <f t="shared" si="12"/>
        <v>0</v>
      </c>
      <c r="N49" s="53">
        <f t="shared" si="12"/>
        <v>0</v>
      </c>
      <c r="O49" s="53">
        <f t="shared" si="12"/>
        <v>0</v>
      </c>
      <c r="P49" s="53">
        <f t="shared" si="12"/>
        <v>0</v>
      </c>
      <c r="Q49" s="53">
        <f t="shared" si="12"/>
        <v>0</v>
      </c>
    </row>
    <row r="50" spans="1:17" ht="15.75" thickBot="1" x14ac:dyDescent="0.3">
      <c r="A50" s="25" t="s">
        <v>18</v>
      </c>
      <c r="B50" s="25"/>
      <c r="C50" s="25"/>
      <c r="D50" s="177">
        <f>D47+D49</f>
        <v>26400</v>
      </c>
      <c r="E50" s="177">
        <f>E47+E49</f>
        <v>0</v>
      </c>
      <c r="F50" s="177">
        <f>F47+F49</f>
        <v>0</v>
      </c>
      <c r="G50" s="178">
        <f>G49+G47</f>
        <v>0</v>
      </c>
      <c r="H50" s="177">
        <f>H47</f>
        <v>0</v>
      </c>
      <c r="I50" s="178">
        <f>I47+I49</f>
        <v>0</v>
      </c>
      <c r="J50" s="178">
        <f>J47+J49</f>
        <v>0</v>
      </c>
      <c r="K50" s="177">
        <f>K47+K49</f>
        <v>26400</v>
      </c>
      <c r="L50" s="25">
        <f t="shared" ref="L50:Q50" si="13">L47</f>
        <v>0</v>
      </c>
      <c r="M50" s="25">
        <f t="shared" si="13"/>
        <v>0</v>
      </c>
      <c r="N50" s="25">
        <f t="shared" si="13"/>
        <v>0</v>
      </c>
      <c r="O50" s="25">
        <f t="shared" si="13"/>
        <v>0</v>
      </c>
      <c r="P50" s="25">
        <f t="shared" si="13"/>
        <v>0</v>
      </c>
      <c r="Q50" s="25">
        <f t="shared" si="13"/>
        <v>0</v>
      </c>
    </row>
    <row r="51" spans="1:17" x14ac:dyDescent="0.25">
      <c r="H51" s="152"/>
    </row>
    <row r="52" spans="1:17" ht="18.75" x14ac:dyDescent="0.3">
      <c r="A52" s="341" t="s">
        <v>172</v>
      </c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</row>
    <row r="53" spans="1:17" s="107" customFormat="1" ht="15.75" thickBot="1" x14ac:dyDescent="0.3">
      <c r="E53" s="108" t="s">
        <v>47</v>
      </c>
      <c r="F53" s="108" t="s">
        <v>48</v>
      </c>
      <c r="G53" s="108" t="s">
        <v>27</v>
      </c>
      <c r="H53" s="108" t="s">
        <v>28</v>
      </c>
      <c r="I53" s="108" t="s">
        <v>29</v>
      </c>
      <c r="J53" s="109" t="s">
        <v>30</v>
      </c>
      <c r="K53" s="110" t="s">
        <v>26</v>
      </c>
      <c r="L53" s="109" t="s">
        <v>31</v>
      </c>
      <c r="M53" s="108" t="s">
        <v>32</v>
      </c>
      <c r="N53" s="108" t="s">
        <v>33</v>
      </c>
      <c r="O53" s="108" t="s">
        <v>34</v>
      </c>
      <c r="P53" s="108" t="s">
        <v>35</v>
      </c>
      <c r="Q53" s="108"/>
    </row>
    <row r="54" spans="1:17" ht="45" x14ac:dyDescent="0.25">
      <c r="A54" s="28" t="s">
        <v>2</v>
      </c>
      <c r="B54" s="29" t="s">
        <v>20</v>
      </c>
      <c r="C54" s="30" t="s">
        <v>0</v>
      </c>
      <c r="D54" s="30" t="s">
        <v>3</v>
      </c>
      <c r="E54" s="38"/>
      <c r="F54" s="62"/>
      <c r="G54" s="38"/>
      <c r="H54" s="38"/>
      <c r="I54" s="38"/>
      <c r="J54" s="58"/>
      <c r="K54" s="82"/>
      <c r="L54" s="58"/>
      <c r="M54" s="41"/>
      <c r="N54" s="41"/>
      <c r="O54" s="41"/>
      <c r="P54" s="41"/>
      <c r="Q54" s="15" t="s">
        <v>25</v>
      </c>
    </row>
    <row r="55" spans="1:17" x14ac:dyDescent="0.25">
      <c r="A55" s="31"/>
      <c r="B55" s="32"/>
      <c r="C55" s="33"/>
      <c r="D55" s="68">
        <v>0</v>
      </c>
      <c r="E55" s="68">
        <v>0</v>
      </c>
      <c r="F55" s="69">
        <v>0</v>
      </c>
      <c r="G55" s="68">
        <v>0</v>
      </c>
      <c r="H55" s="68">
        <v>0</v>
      </c>
      <c r="I55" s="68">
        <v>0</v>
      </c>
      <c r="J55" s="68">
        <v>0</v>
      </c>
      <c r="K55" s="91">
        <v>0</v>
      </c>
      <c r="L55" s="68">
        <v>0</v>
      </c>
      <c r="M55" s="69">
        <v>0</v>
      </c>
      <c r="N55" s="68">
        <v>0</v>
      </c>
      <c r="O55" s="68">
        <v>0</v>
      </c>
      <c r="P55" s="69">
        <v>0</v>
      </c>
      <c r="Q55" s="69">
        <v>0</v>
      </c>
    </row>
    <row r="56" spans="1:17" x14ac:dyDescent="0.25">
      <c r="A56" s="31"/>
      <c r="B56" s="32"/>
      <c r="C56" s="33"/>
      <c r="D56" s="72">
        <v>0</v>
      </c>
      <c r="E56" s="72">
        <v>0</v>
      </c>
      <c r="F56" s="73">
        <v>0</v>
      </c>
      <c r="G56" s="72">
        <v>0</v>
      </c>
      <c r="H56" s="72">
        <v>0</v>
      </c>
      <c r="I56" s="72">
        <v>0</v>
      </c>
      <c r="J56" s="72">
        <v>0</v>
      </c>
      <c r="K56" s="93">
        <v>0</v>
      </c>
      <c r="L56" s="72">
        <v>0</v>
      </c>
      <c r="M56" s="73">
        <v>0</v>
      </c>
      <c r="N56" s="72">
        <v>0</v>
      </c>
      <c r="O56" s="72">
        <v>0</v>
      </c>
      <c r="P56" s="73">
        <v>0</v>
      </c>
      <c r="Q56" s="73">
        <v>0</v>
      </c>
    </row>
    <row r="57" spans="1:17" ht="15.75" thickBot="1" x14ac:dyDescent="0.3">
      <c r="A57" s="34"/>
      <c r="B57" s="35"/>
      <c r="C57" s="36" t="s">
        <v>43</v>
      </c>
      <c r="D57" s="70">
        <f>SUM(D56:D56)</f>
        <v>0</v>
      </c>
      <c r="E57" s="70">
        <v>0</v>
      </c>
      <c r="F57" s="71">
        <v>0</v>
      </c>
      <c r="G57" s="70">
        <v>0</v>
      </c>
      <c r="H57" s="70">
        <v>0</v>
      </c>
      <c r="I57" s="70">
        <v>0</v>
      </c>
      <c r="J57" s="70">
        <v>0</v>
      </c>
      <c r="K57" s="92">
        <v>0</v>
      </c>
      <c r="L57" s="70">
        <v>0</v>
      </c>
      <c r="M57" s="71">
        <v>0</v>
      </c>
      <c r="N57" s="70">
        <v>0</v>
      </c>
      <c r="O57" s="70">
        <v>0</v>
      </c>
      <c r="P57" s="71">
        <v>0</v>
      </c>
      <c r="Q57" s="71">
        <v>0</v>
      </c>
    </row>
    <row r="58" spans="1:17" ht="16.5" thickTop="1" thickBot="1" x14ac:dyDescent="0.3">
      <c r="A58" s="332" t="s">
        <v>18</v>
      </c>
      <c r="B58" s="333"/>
      <c r="C58" s="333"/>
      <c r="D58" s="37">
        <f>SUM(D55:D57)</f>
        <v>0</v>
      </c>
      <c r="E58" s="37">
        <f t="shared" ref="E58:Q58" si="14">SUM(E55:E57)</f>
        <v>0</v>
      </c>
      <c r="F58" s="37">
        <f t="shared" si="14"/>
        <v>0</v>
      </c>
      <c r="G58" s="37">
        <f t="shared" si="14"/>
        <v>0</v>
      </c>
      <c r="H58" s="37">
        <f t="shared" si="14"/>
        <v>0</v>
      </c>
      <c r="I58" s="37">
        <f t="shared" si="14"/>
        <v>0</v>
      </c>
      <c r="J58" s="37">
        <f t="shared" si="14"/>
        <v>0</v>
      </c>
      <c r="K58" s="94">
        <f t="shared" si="14"/>
        <v>0</v>
      </c>
      <c r="L58" s="37">
        <f t="shared" si="14"/>
        <v>0</v>
      </c>
      <c r="M58" s="37">
        <f t="shared" si="14"/>
        <v>0</v>
      </c>
      <c r="N58" s="37">
        <f t="shared" si="14"/>
        <v>0</v>
      </c>
      <c r="O58" s="37">
        <f t="shared" si="14"/>
        <v>0</v>
      </c>
      <c r="P58" s="37">
        <f t="shared" si="14"/>
        <v>0</v>
      </c>
      <c r="Q58" s="37">
        <f t="shared" si="14"/>
        <v>0</v>
      </c>
    </row>
    <row r="61" spans="1:17" ht="21" x14ac:dyDescent="0.35">
      <c r="A61" s="334" t="s">
        <v>173</v>
      </c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</row>
    <row r="62" spans="1:17" s="107" customFormat="1" ht="15.75" thickBot="1" x14ac:dyDescent="0.3">
      <c r="E62" s="108" t="s">
        <v>47</v>
      </c>
      <c r="F62" s="108" t="s">
        <v>48</v>
      </c>
      <c r="G62" s="108" t="s">
        <v>27</v>
      </c>
      <c r="H62" s="108" t="s">
        <v>28</v>
      </c>
      <c r="I62" s="108" t="s">
        <v>29</v>
      </c>
      <c r="J62" s="108" t="s">
        <v>30</v>
      </c>
      <c r="K62" s="110" t="s">
        <v>26</v>
      </c>
      <c r="L62" s="108" t="s">
        <v>31</v>
      </c>
      <c r="M62" s="108" t="s">
        <v>32</v>
      </c>
      <c r="N62" s="108" t="s">
        <v>33</v>
      </c>
      <c r="O62" s="108" t="s">
        <v>34</v>
      </c>
      <c r="P62" s="108" t="s">
        <v>35</v>
      </c>
      <c r="Q62" s="108"/>
    </row>
    <row r="63" spans="1:17" ht="45" x14ac:dyDescent="0.25">
      <c r="A63" s="18" t="s">
        <v>46</v>
      </c>
      <c r="B63" s="12" t="s">
        <v>1</v>
      </c>
      <c r="C63" s="12" t="s">
        <v>0</v>
      </c>
      <c r="D63" s="5" t="s">
        <v>3</v>
      </c>
      <c r="E63" s="12"/>
      <c r="F63" s="12"/>
      <c r="G63" s="12"/>
      <c r="H63" s="12"/>
      <c r="I63" s="75"/>
      <c r="J63" s="166"/>
      <c r="K63" s="95"/>
      <c r="L63" s="12"/>
      <c r="M63" s="12"/>
      <c r="N63" s="12"/>
      <c r="O63" s="12"/>
      <c r="P63" s="12"/>
      <c r="Q63" s="12" t="s">
        <v>10</v>
      </c>
    </row>
    <row r="64" spans="1:17" x14ac:dyDescent="0.25">
      <c r="A64" s="148">
        <v>1</v>
      </c>
      <c r="B64" s="161"/>
      <c r="C64" s="162"/>
      <c r="D64" s="163"/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84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4">
        <v>0</v>
      </c>
    </row>
    <row r="65" spans="1:17" x14ac:dyDescent="0.25">
      <c r="A65" s="148">
        <v>2</v>
      </c>
      <c r="B65" s="161"/>
      <c r="C65" s="162"/>
      <c r="D65" s="164"/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84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4">
        <v>0</v>
      </c>
    </row>
    <row r="66" spans="1:17" x14ac:dyDescent="0.25">
      <c r="A66" s="148">
        <v>3</v>
      </c>
      <c r="B66" s="161"/>
      <c r="C66" s="162"/>
      <c r="D66" s="164"/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84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4">
        <v>0</v>
      </c>
    </row>
    <row r="67" spans="1:17" x14ac:dyDescent="0.25">
      <c r="A67" s="148">
        <v>4</v>
      </c>
      <c r="B67" s="161"/>
      <c r="C67" s="162"/>
      <c r="D67" s="164"/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84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4">
        <v>0</v>
      </c>
    </row>
    <row r="68" spans="1:17" x14ac:dyDescent="0.25">
      <c r="A68" s="148">
        <v>5</v>
      </c>
      <c r="B68" s="161"/>
      <c r="C68" s="162"/>
      <c r="D68" s="164"/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84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4">
        <v>0</v>
      </c>
    </row>
    <row r="69" spans="1:17" x14ac:dyDescent="0.25">
      <c r="A69" s="148">
        <v>6</v>
      </c>
      <c r="B69" s="161"/>
      <c r="C69" s="162"/>
      <c r="D69" s="164"/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84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4">
        <v>0</v>
      </c>
    </row>
    <row r="70" spans="1:17" ht="15.75" thickBot="1" x14ac:dyDescent="0.3">
      <c r="A70" s="335" t="s">
        <v>6</v>
      </c>
      <c r="B70" s="336"/>
      <c r="C70" s="336"/>
      <c r="D70" s="16">
        <f>SUM(D64:D69)</f>
        <v>0</v>
      </c>
      <c r="E70" s="66">
        <v>0</v>
      </c>
      <c r="F70" s="66">
        <v>0</v>
      </c>
      <c r="G70" s="66">
        <v>0</v>
      </c>
      <c r="H70" s="66">
        <v>0</v>
      </c>
      <c r="I70" s="66">
        <f>SUM(I64:I69)</f>
        <v>0</v>
      </c>
      <c r="J70" s="214">
        <f>SUM(J64:J69)</f>
        <v>0</v>
      </c>
      <c r="K70" s="96">
        <v>0</v>
      </c>
      <c r="L70" s="165">
        <f>SUM(L64:L69)</f>
        <v>0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</row>
  </sheetData>
  <mergeCells count="15">
    <mergeCell ref="A58:C58"/>
    <mergeCell ref="A61:Q61"/>
    <mergeCell ref="A70:C70"/>
    <mergeCell ref="A40:C40"/>
    <mergeCell ref="A41:C41"/>
    <mergeCell ref="A43:Q43"/>
    <mergeCell ref="A47:C47"/>
    <mergeCell ref="A49:C49"/>
    <mergeCell ref="A52:Q52"/>
    <mergeCell ref="A35:Q35"/>
    <mergeCell ref="A2:Q2"/>
    <mergeCell ref="A6:C6"/>
    <mergeCell ref="A8:C8"/>
    <mergeCell ref="A32:C32"/>
    <mergeCell ref="A33:C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opLeftCell="D1" workbookViewId="0">
      <selection activeCell="M15" sqref="M15"/>
    </sheetView>
  </sheetViews>
  <sheetFormatPr baseColWidth="10" defaultRowHeight="15" x14ac:dyDescent="0.25"/>
  <cols>
    <col min="1" max="1" width="4.140625" customWidth="1"/>
    <col min="2" max="2" width="15.140625" customWidth="1"/>
    <col min="3" max="3" width="48.5703125" bestFit="1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style="146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6.7109375" customWidth="1"/>
  </cols>
  <sheetData>
    <row r="1" spans="1:17" x14ac:dyDescent="0.25">
      <c r="C1" s="191"/>
    </row>
    <row r="2" spans="1:17" ht="21" x14ac:dyDescent="0.35">
      <c r="A2" s="326" t="s">
        <v>178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s="107" customFormat="1" ht="15.75" thickBot="1" x14ac:dyDescent="0.3">
      <c r="E3" s="108" t="s">
        <v>47</v>
      </c>
      <c r="F3" s="108" t="s">
        <v>48</v>
      </c>
      <c r="G3" s="108" t="s">
        <v>27</v>
      </c>
      <c r="H3" s="145" t="s">
        <v>28</v>
      </c>
      <c r="I3" s="109" t="s">
        <v>29</v>
      </c>
      <c r="J3" s="108" t="s">
        <v>30</v>
      </c>
      <c r="K3" s="109" t="s">
        <v>26</v>
      </c>
      <c r="L3" s="215" t="s">
        <v>31</v>
      </c>
      <c r="M3" s="108" t="s">
        <v>32</v>
      </c>
      <c r="N3" s="108" t="s">
        <v>33</v>
      </c>
      <c r="O3" s="108" t="s">
        <v>34</v>
      </c>
      <c r="P3" s="108" t="s">
        <v>35</v>
      </c>
      <c r="Q3" s="108"/>
    </row>
    <row r="4" spans="1:17" ht="45.75" thickBot="1" x14ac:dyDescent="0.3">
      <c r="A4" s="18" t="s">
        <v>2</v>
      </c>
      <c r="B4" s="12" t="s">
        <v>1</v>
      </c>
      <c r="C4" s="12" t="s">
        <v>0</v>
      </c>
      <c r="D4" s="228" t="s">
        <v>3</v>
      </c>
      <c r="E4" s="224" t="s">
        <v>184</v>
      </c>
      <c r="F4" s="224" t="s">
        <v>185</v>
      </c>
      <c r="G4" s="224" t="s">
        <v>186</v>
      </c>
      <c r="H4" s="211" t="s">
        <v>188</v>
      </c>
      <c r="I4" s="211" t="s">
        <v>189</v>
      </c>
      <c r="J4" s="211" t="s">
        <v>190</v>
      </c>
      <c r="K4" s="232" t="s">
        <v>187</v>
      </c>
      <c r="L4" s="192" t="s">
        <v>191</v>
      </c>
      <c r="M4" s="41"/>
      <c r="N4" s="41"/>
      <c r="O4" s="41"/>
      <c r="P4" s="41"/>
      <c r="Q4" s="224" t="s">
        <v>10</v>
      </c>
    </row>
    <row r="5" spans="1:17" ht="15.75" thickBot="1" x14ac:dyDescent="0.3">
      <c r="A5" s="43">
        <v>1</v>
      </c>
      <c r="B5" s="43" t="s">
        <v>60</v>
      </c>
      <c r="C5" s="112" t="s">
        <v>61</v>
      </c>
      <c r="D5" s="45">
        <v>132000</v>
      </c>
      <c r="E5" s="45" t="s">
        <v>62</v>
      </c>
      <c r="F5" s="45" t="s">
        <v>62</v>
      </c>
      <c r="G5" s="45" t="s">
        <v>62</v>
      </c>
      <c r="H5" s="187">
        <v>33000</v>
      </c>
      <c r="I5" s="187">
        <v>11000</v>
      </c>
      <c r="J5" s="187">
        <v>11000</v>
      </c>
      <c r="K5" s="187">
        <v>11000</v>
      </c>
      <c r="L5" s="155">
        <v>11000</v>
      </c>
      <c r="M5" s="139">
        <v>0</v>
      </c>
      <c r="N5" s="139">
        <v>0</v>
      </c>
      <c r="O5" s="139">
        <v>0</v>
      </c>
      <c r="P5" s="139">
        <v>0</v>
      </c>
      <c r="Q5" s="222">
        <f>SUM(H5:P5)</f>
        <v>77000</v>
      </c>
    </row>
    <row r="6" spans="1:17" ht="15.75" thickBot="1" x14ac:dyDescent="0.3">
      <c r="A6" s="327" t="s">
        <v>4</v>
      </c>
      <c r="B6" s="328"/>
      <c r="C6" s="328"/>
      <c r="D6" s="113">
        <f t="shared" ref="D6:L6" si="0">SUM(D5)</f>
        <v>132000</v>
      </c>
      <c r="E6" s="113" t="s">
        <v>62</v>
      </c>
      <c r="F6" s="113" t="s">
        <v>62</v>
      </c>
      <c r="G6" s="113" t="s">
        <v>62</v>
      </c>
      <c r="H6" s="188">
        <f t="shared" si="0"/>
        <v>33000</v>
      </c>
      <c r="I6" s="188">
        <f t="shared" si="0"/>
        <v>11000</v>
      </c>
      <c r="J6" s="188">
        <f t="shared" si="0"/>
        <v>11000</v>
      </c>
      <c r="K6" s="188">
        <f t="shared" si="0"/>
        <v>11000</v>
      </c>
      <c r="L6" s="156">
        <f t="shared" si="0"/>
        <v>11000</v>
      </c>
      <c r="M6" s="22">
        <f t="shared" ref="M6:P6" si="1">SUM(M5)</f>
        <v>0</v>
      </c>
      <c r="N6" s="22">
        <f t="shared" si="1"/>
        <v>0</v>
      </c>
      <c r="O6" s="22">
        <f t="shared" si="1"/>
        <v>0</v>
      </c>
      <c r="P6" s="22">
        <f t="shared" si="1"/>
        <v>0</v>
      </c>
      <c r="Q6" s="234">
        <f t="shared" ref="Q6" si="2">SUM(Q5)</f>
        <v>77000</v>
      </c>
    </row>
    <row r="7" spans="1:17" ht="15.75" thickBot="1" x14ac:dyDescent="0.3">
      <c r="A7" s="43">
        <v>1</v>
      </c>
      <c r="B7" s="43" t="s">
        <v>63</v>
      </c>
      <c r="C7" s="114" t="s">
        <v>64</v>
      </c>
      <c r="D7" s="45">
        <v>180000</v>
      </c>
      <c r="E7" s="45" t="s">
        <v>62</v>
      </c>
      <c r="F7" s="45" t="s">
        <v>62</v>
      </c>
      <c r="G7" s="45" t="s">
        <v>62</v>
      </c>
      <c r="H7" s="187">
        <v>35000</v>
      </c>
      <c r="I7" s="187">
        <v>25000</v>
      </c>
      <c r="J7" s="187">
        <v>15000</v>
      </c>
      <c r="K7" s="187">
        <v>15000</v>
      </c>
      <c r="L7" s="155">
        <v>15000</v>
      </c>
      <c r="M7" s="139">
        <v>0</v>
      </c>
      <c r="N7" s="139">
        <v>0</v>
      </c>
      <c r="O7" s="139">
        <v>0</v>
      </c>
      <c r="P7" s="139">
        <v>0</v>
      </c>
      <c r="Q7" s="222">
        <f>SUM(H7:P7)</f>
        <v>105000</v>
      </c>
    </row>
    <row r="8" spans="1:17" ht="15.75" thickBot="1" x14ac:dyDescent="0.3">
      <c r="A8" s="327" t="s">
        <v>5</v>
      </c>
      <c r="B8" s="328"/>
      <c r="C8" s="328"/>
      <c r="D8" s="113">
        <f t="shared" ref="D8:L8" si="3">SUM(D7:D7)</f>
        <v>180000</v>
      </c>
      <c r="E8" s="113" t="s">
        <v>62</v>
      </c>
      <c r="F8" s="113" t="s">
        <v>62</v>
      </c>
      <c r="G8" s="113" t="s">
        <v>62</v>
      </c>
      <c r="H8" s="188">
        <f t="shared" si="3"/>
        <v>35000</v>
      </c>
      <c r="I8" s="188">
        <f t="shared" si="3"/>
        <v>25000</v>
      </c>
      <c r="J8" s="188">
        <f t="shared" si="3"/>
        <v>15000</v>
      </c>
      <c r="K8" s="188">
        <f t="shared" si="3"/>
        <v>15000</v>
      </c>
      <c r="L8" s="156">
        <f t="shared" si="3"/>
        <v>15000</v>
      </c>
      <c r="M8" s="22">
        <v>0</v>
      </c>
      <c r="N8" s="22">
        <v>0</v>
      </c>
      <c r="O8" s="22">
        <v>0</v>
      </c>
      <c r="P8" s="22">
        <v>0</v>
      </c>
      <c r="Q8" s="235">
        <f t="shared" ref="Q8" si="4">SUM(Q7:Q7)</f>
        <v>105000</v>
      </c>
    </row>
    <row r="9" spans="1:17" x14ac:dyDescent="0.25">
      <c r="A9" s="115">
        <v>1</v>
      </c>
      <c r="B9" s="116" t="s">
        <v>65</v>
      </c>
      <c r="C9" s="117" t="s">
        <v>66</v>
      </c>
      <c r="D9" s="74">
        <v>172500</v>
      </c>
      <c r="E9" s="74" t="s">
        <v>62</v>
      </c>
      <c r="F9" s="74" t="s">
        <v>62</v>
      </c>
      <c r="G9" s="74" t="s">
        <v>62</v>
      </c>
      <c r="H9" s="63">
        <v>30000</v>
      </c>
      <c r="I9" s="63">
        <v>22500</v>
      </c>
      <c r="J9" s="63">
        <v>15000</v>
      </c>
      <c r="K9" s="63">
        <v>15000</v>
      </c>
      <c r="L9" s="157">
        <v>15000</v>
      </c>
      <c r="M9" s="142">
        <v>0</v>
      </c>
      <c r="N9" s="142">
        <v>0</v>
      </c>
      <c r="O9" s="142">
        <v>0</v>
      </c>
      <c r="P9" s="142">
        <v>0</v>
      </c>
      <c r="Q9" s="46">
        <f t="shared" ref="Q9:Q31" si="5">SUM(H9:P9)</f>
        <v>97500</v>
      </c>
    </row>
    <row r="10" spans="1:17" x14ac:dyDescent="0.25">
      <c r="A10" s="3">
        <v>2</v>
      </c>
      <c r="B10" s="118" t="s">
        <v>67</v>
      </c>
      <c r="C10" s="119" t="s">
        <v>68</v>
      </c>
      <c r="D10" s="4">
        <v>120000</v>
      </c>
      <c r="E10" s="4" t="s">
        <v>62</v>
      </c>
      <c r="F10" s="4" t="s">
        <v>62</v>
      </c>
      <c r="G10" s="4" t="s">
        <v>62</v>
      </c>
      <c r="H10" s="27">
        <v>30000</v>
      </c>
      <c r="I10" s="27">
        <v>10000</v>
      </c>
      <c r="J10" s="27">
        <v>10000</v>
      </c>
      <c r="K10" s="27">
        <v>10000</v>
      </c>
      <c r="L10" s="158">
        <v>10000</v>
      </c>
      <c r="M10" s="143">
        <v>0</v>
      </c>
      <c r="N10" s="143">
        <v>0</v>
      </c>
      <c r="O10" s="143">
        <v>0</v>
      </c>
      <c r="P10" s="143">
        <v>0</v>
      </c>
      <c r="Q10" s="13">
        <f t="shared" si="5"/>
        <v>70000</v>
      </c>
    </row>
    <row r="11" spans="1:17" x14ac:dyDescent="0.25">
      <c r="A11" s="3">
        <v>3</v>
      </c>
      <c r="B11" s="118" t="s">
        <v>69</v>
      </c>
      <c r="C11" s="119" t="s">
        <v>70</v>
      </c>
      <c r="D11" s="4">
        <v>144000</v>
      </c>
      <c r="E11" s="4" t="s">
        <v>62</v>
      </c>
      <c r="F11" s="4" t="s">
        <v>62</v>
      </c>
      <c r="G11" s="4" t="s">
        <v>62</v>
      </c>
      <c r="H11" s="27">
        <v>24000</v>
      </c>
      <c r="I11" s="27">
        <v>24000</v>
      </c>
      <c r="J11" s="27">
        <v>12000</v>
      </c>
      <c r="K11" s="27">
        <v>12000</v>
      </c>
      <c r="L11" s="158">
        <v>12000</v>
      </c>
      <c r="M11" s="143">
        <v>0</v>
      </c>
      <c r="N11" s="143">
        <v>0</v>
      </c>
      <c r="O11" s="143">
        <v>0</v>
      </c>
      <c r="P11" s="143">
        <v>0</v>
      </c>
      <c r="Q11" s="13">
        <f t="shared" si="5"/>
        <v>84000</v>
      </c>
    </row>
    <row r="12" spans="1:17" x14ac:dyDescent="0.25">
      <c r="A12" s="3">
        <v>4</v>
      </c>
      <c r="B12" s="118" t="s">
        <v>71</v>
      </c>
      <c r="C12" s="119" t="s">
        <v>72</v>
      </c>
      <c r="D12" s="4">
        <v>144000</v>
      </c>
      <c r="E12" s="4" t="s">
        <v>62</v>
      </c>
      <c r="F12" s="4" t="s">
        <v>62</v>
      </c>
      <c r="G12" s="4" t="s">
        <v>62</v>
      </c>
      <c r="H12" s="27">
        <v>24000</v>
      </c>
      <c r="I12" s="27">
        <v>24000</v>
      </c>
      <c r="J12" s="27">
        <v>12000</v>
      </c>
      <c r="K12" s="27">
        <v>12000</v>
      </c>
      <c r="L12" s="158">
        <v>12000</v>
      </c>
      <c r="M12" s="143">
        <v>0</v>
      </c>
      <c r="N12" s="143">
        <v>0</v>
      </c>
      <c r="O12" s="143">
        <v>0</v>
      </c>
      <c r="P12" s="143">
        <v>0</v>
      </c>
      <c r="Q12" s="13">
        <f t="shared" si="5"/>
        <v>84000</v>
      </c>
    </row>
    <row r="13" spans="1:17" x14ac:dyDescent="0.25">
      <c r="A13" s="3">
        <v>5</v>
      </c>
      <c r="B13" s="118" t="s">
        <v>73</v>
      </c>
      <c r="C13" s="119" t="s">
        <v>74</v>
      </c>
      <c r="D13" s="4">
        <v>144000</v>
      </c>
      <c r="E13" s="4" t="s">
        <v>62</v>
      </c>
      <c r="F13" s="4" t="s">
        <v>62</v>
      </c>
      <c r="G13" s="4" t="s">
        <v>62</v>
      </c>
      <c r="H13" s="27">
        <v>24000</v>
      </c>
      <c r="I13" s="27">
        <v>24000</v>
      </c>
      <c r="J13" s="27">
        <v>12000</v>
      </c>
      <c r="K13" s="27">
        <v>12000</v>
      </c>
      <c r="L13" s="158">
        <v>12000</v>
      </c>
      <c r="M13" s="143">
        <v>0</v>
      </c>
      <c r="N13" s="143">
        <v>0</v>
      </c>
      <c r="O13" s="143">
        <v>0</v>
      </c>
      <c r="P13" s="143">
        <v>0</v>
      </c>
      <c r="Q13" s="13">
        <f t="shared" si="5"/>
        <v>84000</v>
      </c>
    </row>
    <row r="14" spans="1:17" x14ac:dyDescent="0.25">
      <c r="A14" s="3">
        <v>6</v>
      </c>
      <c r="B14" s="118" t="s">
        <v>75</v>
      </c>
      <c r="C14" s="120" t="s">
        <v>76</v>
      </c>
      <c r="D14" s="4">
        <v>150000</v>
      </c>
      <c r="E14" s="4" t="s">
        <v>62</v>
      </c>
      <c r="F14" s="4" t="s">
        <v>62</v>
      </c>
      <c r="G14" s="4" t="s">
        <v>62</v>
      </c>
      <c r="H14" s="27">
        <v>25000</v>
      </c>
      <c r="I14" s="27">
        <v>25000</v>
      </c>
      <c r="J14" s="27">
        <v>12500</v>
      </c>
      <c r="K14" s="27">
        <v>12500</v>
      </c>
      <c r="L14" s="158">
        <v>12500</v>
      </c>
      <c r="M14" s="143">
        <v>0</v>
      </c>
      <c r="N14" s="143">
        <v>0</v>
      </c>
      <c r="O14" s="143">
        <v>0</v>
      </c>
      <c r="P14" s="143">
        <v>0</v>
      </c>
      <c r="Q14" s="13">
        <f t="shared" si="5"/>
        <v>87500</v>
      </c>
    </row>
    <row r="15" spans="1:17" x14ac:dyDescent="0.25">
      <c r="A15" s="3">
        <v>7</v>
      </c>
      <c r="B15" s="118" t="s">
        <v>77</v>
      </c>
      <c r="C15" s="121" t="s">
        <v>78</v>
      </c>
      <c r="D15" s="122">
        <v>120000</v>
      </c>
      <c r="E15" s="4" t="s">
        <v>62</v>
      </c>
      <c r="F15" s="4" t="s">
        <v>62</v>
      </c>
      <c r="G15" s="4" t="s">
        <v>62</v>
      </c>
      <c r="H15" s="27">
        <v>20000</v>
      </c>
      <c r="I15" s="27">
        <v>20000</v>
      </c>
      <c r="J15" s="27">
        <v>10000</v>
      </c>
      <c r="K15" s="27">
        <v>10000</v>
      </c>
      <c r="L15" s="158">
        <v>10000</v>
      </c>
      <c r="M15" s="143">
        <v>0</v>
      </c>
      <c r="N15" s="143">
        <v>0</v>
      </c>
      <c r="O15" s="143">
        <v>0</v>
      </c>
      <c r="P15" s="143">
        <v>0</v>
      </c>
      <c r="Q15" s="13">
        <f t="shared" si="5"/>
        <v>70000</v>
      </c>
    </row>
    <row r="16" spans="1:17" x14ac:dyDescent="0.25">
      <c r="A16" s="3">
        <v>8</v>
      </c>
      <c r="B16" s="118" t="s">
        <v>79</v>
      </c>
      <c r="C16" s="123" t="s">
        <v>80</v>
      </c>
      <c r="D16" s="122">
        <v>120000</v>
      </c>
      <c r="E16" s="4" t="s">
        <v>62</v>
      </c>
      <c r="F16" s="4" t="s">
        <v>62</v>
      </c>
      <c r="G16" s="4" t="s">
        <v>62</v>
      </c>
      <c r="H16" s="27">
        <v>20000</v>
      </c>
      <c r="I16" s="27">
        <v>20000</v>
      </c>
      <c r="J16" s="27">
        <v>10000</v>
      </c>
      <c r="K16" s="27">
        <v>10000</v>
      </c>
      <c r="L16" s="158">
        <v>10000</v>
      </c>
      <c r="M16" s="143">
        <v>0</v>
      </c>
      <c r="N16" s="143">
        <v>0</v>
      </c>
      <c r="O16" s="143">
        <v>0</v>
      </c>
      <c r="P16" s="143">
        <v>0</v>
      </c>
      <c r="Q16" s="13">
        <f t="shared" si="5"/>
        <v>70000</v>
      </c>
    </row>
    <row r="17" spans="1:17" x14ac:dyDescent="0.25">
      <c r="A17" s="6">
        <v>9</v>
      </c>
      <c r="B17" s="118" t="s">
        <v>81</v>
      </c>
      <c r="C17" s="124" t="s">
        <v>82</v>
      </c>
      <c r="D17" s="8">
        <v>120000</v>
      </c>
      <c r="E17" s="4" t="s">
        <v>62</v>
      </c>
      <c r="F17" s="4" t="s">
        <v>62</v>
      </c>
      <c r="G17" s="4" t="s">
        <v>62</v>
      </c>
      <c r="H17" s="27">
        <v>20000</v>
      </c>
      <c r="I17" s="27">
        <v>20000</v>
      </c>
      <c r="J17" s="27">
        <v>10000</v>
      </c>
      <c r="K17" s="27">
        <v>10000</v>
      </c>
      <c r="L17" s="158">
        <v>10000</v>
      </c>
      <c r="M17" s="143">
        <v>0</v>
      </c>
      <c r="N17" s="143">
        <v>0</v>
      </c>
      <c r="O17" s="143">
        <v>0</v>
      </c>
      <c r="P17" s="143">
        <v>0</v>
      </c>
      <c r="Q17" s="13">
        <f t="shared" si="5"/>
        <v>70000</v>
      </c>
    </row>
    <row r="18" spans="1:17" x14ac:dyDescent="0.25">
      <c r="A18" s="3">
        <v>10</v>
      </c>
      <c r="B18" s="125" t="s">
        <v>83</v>
      </c>
      <c r="C18" s="126" t="s">
        <v>84</v>
      </c>
      <c r="D18" s="4">
        <v>120000</v>
      </c>
      <c r="E18" s="4" t="s">
        <v>62</v>
      </c>
      <c r="F18" s="4" t="s">
        <v>62</v>
      </c>
      <c r="G18" s="4" t="s">
        <v>62</v>
      </c>
      <c r="H18" s="27">
        <v>20000</v>
      </c>
      <c r="I18" s="27">
        <v>20000</v>
      </c>
      <c r="J18" s="27">
        <v>10000</v>
      </c>
      <c r="K18" s="27">
        <v>10000</v>
      </c>
      <c r="L18" s="158">
        <v>10000</v>
      </c>
      <c r="M18" s="143">
        <v>0</v>
      </c>
      <c r="N18" s="143">
        <v>0</v>
      </c>
      <c r="O18" s="143">
        <v>0</v>
      </c>
      <c r="P18" s="143">
        <v>0</v>
      </c>
      <c r="Q18" s="13">
        <f t="shared" si="5"/>
        <v>70000</v>
      </c>
    </row>
    <row r="19" spans="1:17" x14ac:dyDescent="0.25">
      <c r="A19" s="3">
        <v>11</v>
      </c>
      <c r="B19" s="125" t="s">
        <v>85</v>
      </c>
      <c r="C19" s="126" t="s">
        <v>86</v>
      </c>
      <c r="D19" s="4">
        <v>120000</v>
      </c>
      <c r="E19" s="4" t="s">
        <v>62</v>
      </c>
      <c r="F19" s="4" t="s">
        <v>62</v>
      </c>
      <c r="G19" s="4" t="s">
        <v>62</v>
      </c>
      <c r="H19" s="27">
        <v>20000</v>
      </c>
      <c r="I19" s="27">
        <v>20000</v>
      </c>
      <c r="J19" s="27">
        <v>10000</v>
      </c>
      <c r="K19" s="27">
        <v>10000</v>
      </c>
      <c r="L19" s="158">
        <v>10000</v>
      </c>
      <c r="M19" s="143">
        <v>0</v>
      </c>
      <c r="N19" s="143">
        <v>0</v>
      </c>
      <c r="O19" s="143">
        <v>0</v>
      </c>
      <c r="P19" s="143">
        <v>0</v>
      </c>
      <c r="Q19" s="13">
        <f t="shared" si="5"/>
        <v>70000</v>
      </c>
    </row>
    <row r="20" spans="1:17" x14ac:dyDescent="0.25">
      <c r="A20" s="3">
        <v>12</v>
      </c>
      <c r="B20" s="118" t="s">
        <v>87</v>
      </c>
      <c r="C20" s="126" t="s">
        <v>88</v>
      </c>
      <c r="D20" s="4">
        <v>120000</v>
      </c>
      <c r="E20" s="4" t="s">
        <v>62</v>
      </c>
      <c r="F20" s="4" t="s">
        <v>62</v>
      </c>
      <c r="G20" s="4" t="s">
        <v>62</v>
      </c>
      <c r="H20" s="27">
        <v>20000</v>
      </c>
      <c r="I20" s="27">
        <v>20000</v>
      </c>
      <c r="J20" s="27">
        <v>10000</v>
      </c>
      <c r="K20" s="27">
        <v>10000</v>
      </c>
      <c r="L20" s="158">
        <v>10000</v>
      </c>
      <c r="M20" s="143">
        <v>0</v>
      </c>
      <c r="N20" s="143">
        <v>0</v>
      </c>
      <c r="O20" s="143">
        <v>0</v>
      </c>
      <c r="P20" s="143">
        <v>0</v>
      </c>
      <c r="Q20" s="13">
        <f t="shared" si="5"/>
        <v>70000</v>
      </c>
    </row>
    <row r="21" spans="1:17" x14ac:dyDescent="0.25">
      <c r="A21" s="127">
        <v>13</v>
      </c>
      <c r="B21" s="127" t="s">
        <v>89</v>
      </c>
      <c r="C21" s="128" t="s">
        <v>90</v>
      </c>
      <c r="D21" s="129">
        <v>120000</v>
      </c>
      <c r="E21" s="4" t="s">
        <v>62</v>
      </c>
      <c r="F21" s="4" t="s">
        <v>62</v>
      </c>
      <c r="G21" s="4" t="s">
        <v>62</v>
      </c>
      <c r="H21" s="27">
        <v>20000</v>
      </c>
      <c r="I21" s="27">
        <v>20000</v>
      </c>
      <c r="J21" s="27">
        <v>10000</v>
      </c>
      <c r="K21" s="27">
        <v>10000</v>
      </c>
      <c r="L21" s="158">
        <v>10000</v>
      </c>
      <c r="M21" s="143">
        <v>0</v>
      </c>
      <c r="N21" s="143">
        <v>0</v>
      </c>
      <c r="O21" s="143">
        <v>0</v>
      </c>
      <c r="P21" s="143">
        <v>0</v>
      </c>
      <c r="Q21" s="27">
        <f t="shared" si="5"/>
        <v>70000</v>
      </c>
    </row>
    <row r="22" spans="1:17" x14ac:dyDescent="0.25">
      <c r="A22" s="118">
        <v>14</v>
      </c>
      <c r="B22" s="118" t="s">
        <v>91</v>
      </c>
      <c r="C22" s="130" t="s">
        <v>92</v>
      </c>
      <c r="D22" s="131">
        <v>72000</v>
      </c>
      <c r="E22" s="4" t="s">
        <v>62</v>
      </c>
      <c r="F22" s="4" t="s">
        <v>62</v>
      </c>
      <c r="G22" s="4" t="s">
        <v>62</v>
      </c>
      <c r="H22" s="27">
        <v>12000</v>
      </c>
      <c r="I22" s="27">
        <v>12000</v>
      </c>
      <c r="J22" s="27">
        <v>6000</v>
      </c>
      <c r="K22" s="27">
        <v>6000</v>
      </c>
      <c r="L22" s="158">
        <v>6000</v>
      </c>
      <c r="M22" s="143">
        <v>0</v>
      </c>
      <c r="N22" s="143">
        <v>0</v>
      </c>
      <c r="O22" s="143">
        <v>0</v>
      </c>
      <c r="P22" s="143">
        <v>0</v>
      </c>
      <c r="Q22" s="27">
        <f t="shared" si="5"/>
        <v>42000</v>
      </c>
    </row>
    <row r="23" spans="1:17" x14ac:dyDescent="0.25">
      <c r="A23" s="127">
        <v>15</v>
      </c>
      <c r="B23" s="127" t="s">
        <v>93</v>
      </c>
      <c r="C23" s="128" t="s">
        <v>94</v>
      </c>
      <c r="D23" s="129">
        <v>120000</v>
      </c>
      <c r="E23" s="4" t="s">
        <v>62</v>
      </c>
      <c r="F23" s="4" t="s">
        <v>62</v>
      </c>
      <c r="G23" s="4" t="s">
        <v>62</v>
      </c>
      <c r="H23" s="27">
        <v>20000</v>
      </c>
      <c r="I23" s="27">
        <v>20000</v>
      </c>
      <c r="J23" s="27">
        <v>10000</v>
      </c>
      <c r="K23" s="27">
        <v>10000</v>
      </c>
      <c r="L23" s="158">
        <v>10000</v>
      </c>
      <c r="M23" s="143">
        <v>0</v>
      </c>
      <c r="N23" s="143">
        <v>0</v>
      </c>
      <c r="O23" s="143">
        <v>0</v>
      </c>
      <c r="P23" s="143">
        <v>0</v>
      </c>
      <c r="Q23" s="27">
        <f t="shared" si="5"/>
        <v>70000</v>
      </c>
    </row>
    <row r="24" spans="1:17" x14ac:dyDescent="0.25">
      <c r="A24" s="118">
        <v>16</v>
      </c>
      <c r="B24" s="118" t="s">
        <v>95</v>
      </c>
      <c r="C24" s="130" t="s">
        <v>96</v>
      </c>
      <c r="D24" s="131">
        <v>120000</v>
      </c>
      <c r="E24" s="4" t="s">
        <v>62</v>
      </c>
      <c r="F24" s="4" t="s">
        <v>62</v>
      </c>
      <c r="G24" s="4" t="s">
        <v>62</v>
      </c>
      <c r="H24" s="27">
        <v>20000</v>
      </c>
      <c r="I24" s="27">
        <v>20000</v>
      </c>
      <c r="J24" s="27">
        <v>10000</v>
      </c>
      <c r="K24" s="27">
        <v>10000</v>
      </c>
      <c r="L24" s="158">
        <v>10000</v>
      </c>
      <c r="M24" s="143">
        <v>0</v>
      </c>
      <c r="N24" s="143">
        <v>0</v>
      </c>
      <c r="O24" s="143">
        <v>0</v>
      </c>
      <c r="P24" s="143">
        <v>0</v>
      </c>
      <c r="Q24" s="27">
        <f t="shared" si="5"/>
        <v>70000</v>
      </c>
    </row>
    <row r="25" spans="1:17" x14ac:dyDescent="0.25">
      <c r="A25" s="127">
        <v>17</v>
      </c>
      <c r="B25" s="127" t="s">
        <v>97</v>
      </c>
      <c r="C25" s="128" t="s">
        <v>98</v>
      </c>
      <c r="D25" s="129">
        <v>69000</v>
      </c>
      <c r="E25" s="4" t="s">
        <v>62</v>
      </c>
      <c r="F25" s="4" t="s">
        <v>62</v>
      </c>
      <c r="G25" s="4" t="s">
        <v>62</v>
      </c>
      <c r="H25" s="27">
        <v>12000</v>
      </c>
      <c r="I25" s="27">
        <v>9000</v>
      </c>
      <c r="J25" s="27">
        <v>6000</v>
      </c>
      <c r="K25" s="27">
        <v>6000</v>
      </c>
      <c r="L25" s="158">
        <v>6000</v>
      </c>
      <c r="M25" s="143">
        <v>0</v>
      </c>
      <c r="N25" s="143">
        <v>0</v>
      </c>
      <c r="O25" s="143">
        <v>0</v>
      </c>
      <c r="P25" s="143">
        <v>0</v>
      </c>
      <c r="Q25" s="27">
        <f t="shared" si="5"/>
        <v>39000</v>
      </c>
    </row>
    <row r="26" spans="1:17" x14ac:dyDescent="0.25">
      <c r="A26" s="118">
        <v>18</v>
      </c>
      <c r="B26" s="118" t="s">
        <v>99</v>
      </c>
      <c r="C26" s="132" t="s">
        <v>100</v>
      </c>
      <c r="D26" s="131">
        <v>120000</v>
      </c>
      <c r="E26" s="4" t="s">
        <v>62</v>
      </c>
      <c r="F26" s="4" t="s">
        <v>62</v>
      </c>
      <c r="G26" s="4" t="s">
        <v>62</v>
      </c>
      <c r="H26" s="27">
        <v>20000</v>
      </c>
      <c r="I26" s="27">
        <v>20000</v>
      </c>
      <c r="J26" s="27">
        <v>10000</v>
      </c>
      <c r="K26" s="27">
        <v>10000</v>
      </c>
      <c r="L26" s="158">
        <v>10000</v>
      </c>
      <c r="M26" s="143">
        <v>0</v>
      </c>
      <c r="N26" s="143">
        <v>0</v>
      </c>
      <c r="O26" s="143">
        <v>0</v>
      </c>
      <c r="P26" s="143">
        <v>0</v>
      </c>
      <c r="Q26" s="27">
        <f t="shared" si="5"/>
        <v>70000</v>
      </c>
    </row>
    <row r="27" spans="1:17" x14ac:dyDescent="0.25">
      <c r="A27" s="127">
        <v>19</v>
      </c>
      <c r="B27" s="127" t="s">
        <v>101</v>
      </c>
      <c r="C27" s="128" t="s">
        <v>102</v>
      </c>
      <c r="D27" s="129">
        <v>120000</v>
      </c>
      <c r="E27" s="4" t="s">
        <v>62</v>
      </c>
      <c r="F27" s="4" t="s">
        <v>62</v>
      </c>
      <c r="G27" s="4" t="s">
        <v>62</v>
      </c>
      <c r="H27" s="189">
        <v>20000</v>
      </c>
      <c r="I27" s="189">
        <v>20000</v>
      </c>
      <c r="J27" s="189">
        <v>10000</v>
      </c>
      <c r="K27" s="189">
        <v>10000</v>
      </c>
      <c r="L27" s="159">
        <v>10000</v>
      </c>
      <c r="M27" s="144">
        <v>0</v>
      </c>
      <c r="N27" s="144">
        <v>0</v>
      </c>
      <c r="O27" s="144">
        <v>0</v>
      </c>
      <c r="P27" s="144">
        <v>0</v>
      </c>
      <c r="Q27" s="189">
        <f t="shared" si="5"/>
        <v>70000</v>
      </c>
    </row>
    <row r="28" spans="1:17" x14ac:dyDescent="0.25">
      <c r="A28" s="118">
        <v>20</v>
      </c>
      <c r="B28" s="118" t="s">
        <v>103</v>
      </c>
      <c r="C28" s="130" t="s">
        <v>104</v>
      </c>
      <c r="D28" s="131">
        <v>144000</v>
      </c>
      <c r="E28" s="4" t="s">
        <v>62</v>
      </c>
      <c r="F28" s="4" t="s">
        <v>62</v>
      </c>
      <c r="G28" s="4" t="s">
        <v>62</v>
      </c>
      <c r="H28" s="189">
        <v>24000</v>
      </c>
      <c r="I28" s="189">
        <v>24000</v>
      </c>
      <c r="J28" s="189">
        <v>12000</v>
      </c>
      <c r="K28" s="189">
        <v>12000</v>
      </c>
      <c r="L28" s="159">
        <v>12000</v>
      </c>
      <c r="M28" s="144">
        <v>0</v>
      </c>
      <c r="N28" s="144">
        <v>0</v>
      </c>
      <c r="O28" s="144">
        <v>0</v>
      </c>
      <c r="P28" s="144">
        <v>0</v>
      </c>
      <c r="Q28" s="189">
        <f t="shared" si="5"/>
        <v>84000</v>
      </c>
    </row>
    <row r="29" spans="1:17" x14ac:dyDescent="0.25">
      <c r="A29" s="127">
        <v>21</v>
      </c>
      <c r="B29" s="127" t="s">
        <v>103</v>
      </c>
      <c r="C29" s="128" t="s">
        <v>105</v>
      </c>
      <c r="D29" s="129">
        <v>90000</v>
      </c>
      <c r="E29" s="4" t="s">
        <v>62</v>
      </c>
      <c r="F29" s="4" t="s">
        <v>62</v>
      </c>
      <c r="G29" s="4" t="s">
        <v>62</v>
      </c>
      <c r="H29" s="189">
        <v>30000</v>
      </c>
      <c r="I29" s="189">
        <v>30000</v>
      </c>
      <c r="J29" s="189">
        <v>30000</v>
      </c>
      <c r="K29" s="223"/>
      <c r="L29" s="229"/>
      <c r="M29" s="144">
        <v>0</v>
      </c>
      <c r="N29" s="144">
        <v>0</v>
      </c>
      <c r="O29" s="144">
        <v>0</v>
      </c>
      <c r="P29" s="144">
        <v>0</v>
      </c>
      <c r="Q29" s="189">
        <f t="shared" si="5"/>
        <v>90000</v>
      </c>
    </row>
    <row r="30" spans="1:17" ht="15.75" x14ac:dyDescent="0.25">
      <c r="A30" s="118">
        <v>22</v>
      </c>
      <c r="B30" s="118" t="s">
        <v>106</v>
      </c>
      <c r="C30" s="133" t="s">
        <v>107</v>
      </c>
      <c r="D30" s="131">
        <v>126000</v>
      </c>
      <c r="E30" s="4" t="s">
        <v>62</v>
      </c>
      <c r="F30" s="4" t="s">
        <v>62</v>
      </c>
      <c r="G30" s="4" t="s">
        <v>62</v>
      </c>
      <c r="H30" s="189">
        <v>18000</v>
      </c>
      <c r="I30" s="189">
        <v>12000</v>
      </c>
      <c r="J30" s="189">
        <v>12000</v>
      </c>
      <c r="K30" s="189">
        <v>12000</v>
      </c>
      <c r="L30" s="159">
        <v>12000</v>
      </c>
      <c r="M30" s="144">
        <v>0</v>
      </c>
      <c r="N30" s="144">
        <v>0</v>
      </c>
      <c r="O30" s="144">
        <v>0</v>
      </c>
      <c r="P30" s="144">
        <v>0</v>
      </c>
      <c r="Q30" s="189">
        <f t="shared" si="5"/>
        <v>66000</v>
      </c>
    </row>
    <row r="31" spans="1:17" x14ac:dyDescent="0.25">
      <c r="A31" s="118">
        <v>23</v>
      </c>
      <c r="B31" s="118" t="s">
        <v>108</v>
      </c>
      <c r="C31" s="130" t="s">
        <v>109</v>
      </c>
      <c r="D31" s="131">
        <v>120000</v>
      </c>
      <c r="E31" s="4" t="s">
        <v>62</v>
      </c>
      <c r="F31" s="4" t="s">
        <v>62</v>
      </c>
      <c r="G31" s="4" t="s">
        <v>62</v>
      </c>
      <c r="H31" s="27">
        <v>20000</v>
      </c>
      <c r="I31" s="27">
        <v>20000</v>
      </c>
      <c r="J31" s="27">
        <v>10000</v>
      </c>
      <c r="K31" s="27">
        <v>10000</v>
      </c>
      <c r="L31" s="158">
        <v>10000</v>
      </c>
      <c r="M31" s="144">
        <v>0</v>
      </c>
      <c r="N31" s="144">
        <v>0</v>
      </c>
      <c r="O31" s="144">
        <v>0</v>
      </c>
      <c r="P31" s="144">
        <v>0</v>
      </c>
      <c r="Q31" s="27">
        <f t="shared" si="5"/>
        <v>70000</v>
      </c>
    </row>
    <row r="32" spans="1:17" ht="15.75" thickBot="1" x14ac:dyDescent="0.3">
      <c r="A32" s="134">
        <v>24</v>
      </c>
      <c r="B32" s="135" t="s">
        <v>183</v>
      </c>
      <c r="C32" s="128" t="s">
        <v>105</v>
      </c>
      <c r="D32" s="230"/>
      <c r="E32" s="231"/>
      <c r="F32" s="231"/>
      <c r="G32" s="231"/>
      <c r="H32" s="233"/>
      <c r="I32" s="233"/>
      <c r="J32" s="233"/>
      <c r="K32" s="187">
        <v>14516.13</v>
      </c>
      <c r="L32" s="155">
        <v>15000</v>
      </c>
      <c r="M32" s="144">
        <v>0</v>
      </c>
      <c r="N32" s="144">
        <v>0</v>
      </c>
      <c r="O32" s="144">
        <v>0</v>
      </c>
      <c r="P32" s="144">
        <v>0</v>
      </c>
      <c r="Q32" s="236">
        <f>K32+L32+M32+N32+O32+P32</f>
        <v>29516.129999999997</v>
      </c>
    </row>
    <row r="33" spans="1:20" ht="15.75" thickBot="1" x14ac:dyDescent="0.3">
      <c r="A33" s="327" t="s">
        <v>6</v>
      </c>
      <c r="B33" s="328"/>
      <c r="C33" s="329"/>
      <c r="D33" s="194">
        <f t="shared" ref="D33:J33" si="6">SUM(D9:D31)</f>
        <v>2815500</v>
      </c>
      <c r="E33" s="194" t="s">
        <v>62</v>
      </c>
      <c r="F33" s="194" t="s">
        <v>62</v>
      </c>
      <c r="G33" s="194" t="s">
        <v>62</v>
      </c>
      <c r="H33" s="188">
        <f t="shared" si="6"/>
        <v>493000</v>
      </c>
      <c r="I33" s="190">
        <f t="shared" si="6"/>
        <v>456500</v>
      </c>
      <c r="J33" s="188">
        <f t="shared" si="6"/>
        <v>259500</v>
      </c>
      <c r="K33" s="188">
        <f t="shared" ref="K33:L33" si="7">SUM(K9:K32)</f>
        <v>244016.13</v>
      </c>
      <c r="L33" s="156">
        <f t="shared" si="7"/>
        <v>244500</v>
      </c>
      <c r="M33" s="22">
        <f>SUM(M9:M32)</f>
        <v>0</v>
      </c>
      <c r="N33" s="22">
        <f>SUM(N9:N32)</f>
        <v>0</v>
      </c>
      <c r="O33" s="22">
        <f>SUM(O9:O32)</f>
        <v>0</v>
      </c>
      <c r="P33" s="22">
        <f>SUM(P9:P32)</f>
        <v>0</v>
      </c>
      <c r="Q33" s="235">
        <f t="shared" ref="Q33" si="8">SUM(Q9:Q32)</f>
        <v>1697516.13</v>
      </c>
    </row>
    <row r="34" spans="1:20" ht="15.75" thickBot="1" x14ac:dyDescent="0.3">
      <c r="A34" s="330" t="s">
        <v>18</v>
      </c>
      <c r="B34" s="331"/>
      <c r="C34" s="331"/>
      <c r="D34" s="212">
        <f t="shared" ref="D34:L34" si="9">D6+D8+D33</f>
        <v>3127500</v>
      </c>
      <c r="E34" s="212" t="s">
        <v>62</v>
      </c>
      <c r="F34" s="212" t="s">
        <v>62</v>
      </c>
      <c r="G34" s="212" t="s">
        <v>62</v>
      </c>
      <c r="H34" s="212">
        <f t="shared" si="9"/>
        <v>561000</v>
      </c>
      <c r="I34" s="61">
        <f t="shared" si="9"/>
        <v>492500</v>
      </c>
      <c r="J34" s="212">
        <f t="shared" si="9"/>
        <v>285500</v>
      </c>
      <c r="K34" s="61">
        <f t="shared" si="9"/>
        <v>270016.13</v>
      </c>
      <c r="L34" s="193">
        <f t="shared" si="9"/>
        <v>270500</v>
      </c>
      <c r="M34" s="25">
        <f>M6+M8+M33</f>
        <v>0</v>
      </c>
      <c r="N34" s="24">
        <f>N6+N8+N33</f>
        <v>0</v>
      </c>
      <c r="O34" s="24">
        <f>O6+O8+O33</f>
        <v>0</v>
      </c>
      <c r="P34" s="25">
        <f>P6+P8+P33</f>
        <v>0</v>
      </c>
      <c r="Q34" s="24">
        <f>Q33+Q8+Q6</f>
        <v>1879516.13</v>
      </c>
    </row>
    <row r="35" spans="1:20" x14ac:dyDescent="0.25">
      <c r="A35" s="225"/>
      <c r="B35" s="225"/>
      <c r="C35" s="225"/>
      <c r="D35" s="226"/>
      <c r="E35" s="226"/>
      <c r="F35" s="226"/>
      <c r="G35" s="226"/>
      <c r="H35" s="226"/>
      <c r="I35" s="227"/>
      <c r="J35" s="227"/>
      <c r="K35" s="227"/>
      <c r="L35" s="226"/>
      <c r="M35" s="226"/>
      <c r="N35" s="226"/>
      <c r="O35" s="226"/>
      <c r="P35" s="226"/>
      <c r="Q35" s="226"/>
    </row>
    <row r="36" spans="1:20" x14ac:dyDescent="0.25">
      <c r="H36"/>
    </row>
    <row r="37" spans="1:20" ht="21" x14ac:dyDescent="0.35">
      <c r="A37" s="326" t="s">
        <v>179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</row>
    <row r="38" spans="1:20" s="107" customFormat="1" x14ac:dyDescent="0.25">
      <c r="E38" s="108" t="s">
        <v>47</v>
      </c>
      <c r="F38" s="108" t="s">
        <v>48</v>
      </c>
      <c r="G38" s="108" t="s">
        <v>27</v>
      </c>
      <c r="H38" s="108" t="s">
        <v>28</v>
      </c>
      <c r="I38" s="108" t="s">
        <v>29</v>
      </c>
      <c r="J38" s="109" t="s">
        <v>30</v>
      </c>
      <c r="K38" s="108" t="s">
        <v>26</v>
      </c>
      <c r="L38" s="216" t="s">
        <v>31</v>
      </c>
      <c r="M38" s="108" t="s">
        <v>32</v>
      </c>
      <c r="N38" s="108" t="s">
        <v>33</v>
      </c>
      <c r="O38" s="108" t="s">
        <v>34</v>
      </c>
      <c r="P38" s="108" t="s">
        <v>35</v>
      </c>
      <c r="Q38" s="108"/>
      <c r="R38" s="111"/>
      <c r="S38" s="111"/>
      <c r="T38" s="111"/>
    </row>
    <row r="39" spans="1:20" ht="45" x14ac:dyDescent="0.25">
      <c r="A39" s="18" t="s">
        <v>2</v>
      </c>
      <c r="B39" s="12" t="s">
        <v>1</v>
      </c>
      <c r="C39" s="12" t="s">
        <v>0</v>
      </c>
      <c r="D39" s="12" t="s">
        <v>3</v>
      </c>
      <c r="E39" s="38"/>
      <c r="F39" s="62"/>
      <c r="G39" s="38"/>
      <c r="H39" s="38"/>
      <c r="I39" s="38"/>
      <c r="J39" s="58"/>
      <c r="K39" s="41"/>
      <c r="L39" s="217"/>
      <c r="M39" s="41"/>
      <c r="N39" s="41"/>
      <c r="O39" s="41"/>
      <c r="P39" s="41"/>
      <c r="Q39" s="15" t="s">
        <v>25</v>
      </c>
      <c r="R39" s="48"/>
      <c r="S39" s="48"/>
      <c r="T39" s="49"/>
    </row>
    <row r="40" spans="1:20" x14ac:dyDescent="0.25">
      <c r="A40" s="43"/>
      <c r="B40" s="43"/>
      <c r="C40" s="44"/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6">
        <v>0</v>
      </c>
      <c r="J40" s="63">
        <v>0</v>
      </c>
      <c r="K40" s="46">
        <v>0</v>
      </c>
      <c r="L40" s="218">
        <v>0</v>
      </c>
      <c r="M40" s="46">
        <v>0</v>
      </c>
      <c r="N40" s="46">
        <v>0</v>
      </c>
      <c r="O40" s="46">
        <v>0</v>
      </c>
      <c r="P40" s="46">
        <v>0</v>
      </c>
      <c r="Q40" s="13">
        <f>SUM(J39:P39)</f>
        <v>0</v>
      </c>
      <c r="R40" s="50"/>
      <c r="S40" s="50"/>
      <c r="T40" s="50"/>
    </row>
    <row r="41" spans="1:20" x14ac:dyDescent="0.25">
      <c r="A41" s="3"/>
      <c r="B41" s="3"/>
      <c r="C41" s="2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v>0</v>
      </c>
      <c r="J41" s="27">
        <v>0</v>
      </c>
      <c r="K41" s="13">
        <v>0</v>
      </c>
      <c r="L41" s="219">
        <v>0</v>
      </c>
      <c r="M41" s="13">
        <v>0</v>
      </c>
      <c r="N41" s="13">
        <v>0</v>
      </c>
      <c r="O41" s="13">
        <v>0</v>
      </c>
      <c r="P41" s="13">
        <v>0</v>
      </c>
      <c r="Q41" s="13">
        <f>SUM(J40:P40)</f>
        <v>0</v>
      </c>
      <c r="R41" s="50"/>
      <c r="S41" s="50"/>
      <c r="T41" s="50"/>
    </row>
    <row r="42" spans="1:20" ht="15.75" thickBot="1" x14ac:dyDescent="0.3">
      <c r="A42" s="335" t="s">
        <v>6</v>
      </c>
      <c r="B42" s="336"/>
      <c r="C42" s="336"/>
      <c r="D42" s="16">
        <f t="shared" ref="D42:Q42" si="10">SUM(D40:D41)</f>
        <v>0</v>
      </c>
      <c r="E42" s="16">
        <f t="shared" si="10"/>
        <v>0</v>
      </c>
      <c r="F42" s="16">
        <f t="shared" si="10"/>
        <v>0</v>
      </c>
      <c r="G42" s="16">
        <f t="shared" si="10"/>
        <v>0</v>
      </c>
      <c r="H42" s="16">
        <f t="shared" si="10"/>
        <v>0</v>
      </c>
      <c r="I42" s="17">
        <f t="shared" si="10"/>
        <v>0</v>
      </c>
      <c r="J42" s="59">
        <f t="shared" si="10"/>
        <v>0</v>
      </c>
      <c r="K42" s="17">
        <f t="shared" si="10"/>
        <v>0</v>
      </c>
      <c r="L42" s="220">
        <f t="shared" si="10"/>
        <v>0</v>
      </c>
      <c r="M42" s="17">
        <f t="shared" si="10"/>
        <v>0</v>
      </c>
      <c r="N42" s="17">
        <f t="shared" si="10"/>
        <v>0</v>
      </c>
      <c r="O42" s="17">
        <f t="shared" si="10"/>
        <v>0</v>
      </c>
      <c r="P42" s="17">
        <f t="shared" si="10"/>
        <v>0</v>
      </c>
      <c r="Q42" s="17">
        <f t="shared" si="10"/>
        <v>0</v>
      </c>
      <c r="R42" s="51"/>
      <c r="S42" s="51"/>
      <c r="T42" s="51"/>
    </row>
    <row r="43" spans="1:20" ht="15.75" thickBot="1" x14ac:dyDescent="0.3">
      <c r="A43" s="330" t="s">
        <v>18</v>
      </c>
      <c r="B43" s="331"/>
      <c r="C43" s="331"/>
      <c r="D43" s="25">
        <f>D42</f>
        <v>0</v>
      </c>
      <c r="E43" s="25">
        <f t="shared" ref="E43:Q43" si="11">E42</f>
        <v>0</v>
      </c>
      <c r="F43" s="25">
        <f t="shared" si="11"/>
        <v>0</v>
      </c>
      <c r="G43" s="25">
        <f t="shared" si="11"/>
        <v>0</v>
      </c>
      <c r="H43" s="25">
        <f t="shared" si="11"/>
        <v>0</v>
      </c>
      <c r="I43" s="25">
        <f t="shared" si="11"/>
        <v>0</v>
      </c>
      <c r="J43" s="25">
        <f t="shared" si="11"/>
        <v>0</v>
      </c>
      <c r="K43" s="25">
        <f t="shared" si="11"/>
        <v>0</v>
      </c>
      <c r="L43" s="86">
        <f t="shared" si="11"/>
        <v>0</v>
      </c>
      <c r="M43" s="25">
        <f t="shared" si="11"/>
        <v>0</v>
      </c>
      <c r="N43" s="25">
        <f t="shared" si="11"/>
        <v>0</v>
      </c>
      <c r="O43" s="25">
        <f t="shared" si="11"/>
        <v>0</v>
      </c>
      <c r="P43" s="25">
        <f t="shared" si="11"/>
        <v>0</v>
      </c>
      <c r="Q43" s="25">
        <f t="shared" si="11"/>
        <v>0</v>
      </c>
      <c r="R43" s="52"/>
      <c r="S43" s="52"/>
      <c r="T43" s="52"/>
    </row>
    <row r="45" spans="1:20" ht="18.75" x14ac:dyDescent="0.3">
      <c r="A45" s="337" t="s">
        <v>180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</row>
    <row r="46" spans="1:20" s="107" customFormat="1" x14ac:dyDescent="0.25">
      <c r="E46" s="108" t="s">
        <v>47</v>
      </c>
      <c r="F46" s="108" t="s">
        <v>48</v>
      </c>
      <c r="G46" s="108" t="s">
        <v>27</v>
      </c>
      <c r="H46" s="108" t="s">
        <v>28</v>
      </c>
      <c r="I46" s="108" t="s">
        <v>29</v>
      </c>
      <c r="J46" s="108" t="s">
        <v>30</v>
      </c>
      <c r="K46" s="108" t="s">
        <v>26</v>
      </c>
      <c r="L46" s="215" t="s">
        <v>31</v>
      </c>
      <c r="M46" s="108" t="s">
        <v>32</v>
      </c>
      <c r="N46" s="108" t="s">
        <v>33</v>
      </c>
      <c r="O46" s="108" t="s">
        <v>34</v>
      </c>
      <c r="P46" s="108" t="s">
        <v>35</v>
      </c>
      <c r="Q46" s="108"/>
    </row>
    <row r="47" spans="1:20" ht="45" x14ac:dyDescent="0.25">
      <c r="A47" s="18" t="s">
        <v>2</v>
      </c>
      <c r="B47" s="12" t="s">
        <v>1</v>
      </c>
      <c r="C47" s="12" t="s">
        <v>0</v>
      </c>
      <c r="D47" s="12" t="s">
        <v>3</v>
      </c>
      <c r="E47" s="38"/>
      <c r="F47" s="38"/>
      <c r="G47" s="38"/>
      <c r="H47" s="38"/>
      <c r="I47" s="12"/>
      <c r="J47" s="12"/>
      <c r="K47" s="75"/>
      <c r="L47" s="241" t="s">
        <v>200</v>
      </c>
      <c r="M47" s="38"/>
      <c r="N47" s="58"/>
      <c r="O47" s="41"/>
      <c r="P47" s="41"/>
      <c r="Q47" s="15" t="s">
        <v>25</v>
      </c>
    </row>
    <row r="48" spans="1:20" x14ac:dyDescent="0.25">
      <c r="A48" s="148">
        <v>1</v>
      </c>
      <c r="B48" s="98" t="s">
        <v>142</v>
      </c>
      <c r="C48" s="209" t="s">
        <v>176</v>
      </c>
      <c r="D48" s="100"/>
      <c r="E48" s="173">
        <v>0</v>
      </c>
      <c r="F48" s="170">
        <v>0</v>
      </c>
      <c r="G48" s="171">
        <v>0</v>
      </c>
      <c r="H48" s="171">
        <v>0</v>
      </c>
      <c r="I48" s="171">
        <v>0</v>
      </c>
      <c r="J48" s="171">
        <v>0</v>
      </c>
      <c r="K48" s="63">
        <v>0</v>
      </c>
      <c r="L48" s="157">
        <v>0</v>
      </c>
      <c r="M48" s="46">
        <v>0</v>
      </c>
      <c r="N48" s="46">
        <v>0</v>
      </c>
      <c r="O48" s="46">
        <v>0</v>
      </c>
      <c r="P48" s="46">
        <v>0</v>
      </c>
      <c r="Q48" s="13">
        <v>0</v>
      </c>
    </row>
    <row r="49" spans="1:17" x14ac:dyDescent="0.25">
      <c r="A49" s="345" t="s">
        <v>24</v>
      </c>
      <c r="B49" s="346"/>
      <c r="C49" s="346"/>
      <c r="D49" s="181">
        <f>SUM(D48:D48)</f>
        <v>0</v>
      </c>
      <c r="E49" s="208">
        <f>SUM(E48:E48)</f>
        <v>0</v>
      </c>
      <c r="F49" s="182">
        <f>SUM(F48:F48)</f>
        <v>0</v>
      </c>
      <c r="G49" s="183">
        <v>0</v>
      </c>
      <c r="H49" s="183">
        <v>0</v>
      </c>
      <c r="I49" s="200">
        <f t="shared" ref="I49:Q49" si="12">SUM(I48:I48)</f>
        <v>0</v>
      </c>
      <c r="J49" s="205"/>
      <c r="K49" s="240">
        <f t="shared" si="12"/>
        <v>0</v>
      </c>
      <c r="L49" s="205">
        <f t="shared" si="12"/>
        <v>0</v>
      </c>
      <c r="M49" s="17">
        <f t="shared" si="12"/>
        <v>0</v>
      </c>
      <c r="N49" s="17">
        <f t="shared" si="12"/>
        <v>0</v>
      </c>
      <c r="O49" s="17">
        <f t="shared" si="12"/>
        <v>0</v>
      </c>
      <c r="P49" s="17">
        <f t="shared" si="12"/>
        <v>0</v>
      </c>
      <c r="Q49" s="17">
        <f t="shared" si="12"/>
        <v>0</v>
      </c>
    </row>
    <row r="50" spans="1:17" x14ac:dyDescent="0.25">
      <c r="A50" s="237">
        <v>1</v>
      </c>
      <c r="B50" s="118" t="s">
        <v>192</v>
      </c>
      <c r="C50" s="128" t="s">
        <v>193</v>
      </c>
      <c r="D50" s="238">
        <v>5000</v>
      </c>
      <c r="E50" s="173">
        <v>0</v>
      </c>
      <c r="F50" s="170">
        <v>0</v>
      </c>
      <c r="G50" s="171">
        <v>0</v>
      </c>
      <c r="H50" s="171">
        <v>0</v>
      </c>
      <c r="I50" s="171">
        <v>0</v>
      </c>
      <c r="J50" s="171">
        <v>0</v>
      </c>
      <c r="K50" s="63">
        <v>0</v>
      </c>
      <c r="L50" s="242">
        <v>5000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</row>
    <row r="51" spans="1:17" x14ac:dyDescent="0.25">
      <c r="A51" s="237">
        <v>2</v>
      </c>
      <c r="B51" s="118" t="s">
        <v>194</v>
      </c>
      <c r="C51" s="128" t="s">
        <v>195</v>
      </c>
      <c r="D51" s="238">
        <v>5000</v>
      </c>
      <c r="E51" s="173">
        <v>0</v>
      </c>
      <c r="F51" s="170">
        <v>0</v>
      </c>
      <c r="G51" s="171">
        <v>0</v>
      </c>
      <c r="H51" s="171">
        <v>0</v>
      </c>
      <c r="I51" s="171">
        <v>0</v>
      </c>
      <c r="J51" s="171">
        <v>0</v>
      </c>
      <c r="K51" s="63">
        <v>0</v>
      </c>
      <c r="L51" s="242">
        <v>5000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</row>
    <row r="52" spans="1:17" x14ac:dyDescent="0.25">
      <c r="A52" s="237">
        <v>3</v>
      </c>
      <c r="B52" s="118" t="s">
        <v>196</v>
      </c>
      <c r="C52" s="128" t="s">
        <v>197</v>
      </c>
      <c r="D52" s="238">
        <v>5000</v>
      </c>
      <c r="E52" s="173">
        <v>0</v>
      </c>
      <c r="F52" s="170">
        <v>0</v>
      </c>
      <c r="G52" s="171">
        <v>0</v>
      </c>
      <c r="H52" s="171">
        <v>0</v>
      </c>
      <c r="I52" s="171">
        <v>0</v>
      </c>
      <c r="J52" s="171">
        <v>0</v>
      </c>
      <c r="K52" s="63">
        <v>0</v>
      </c>
      <c r="L52" s="242">
        <v>5000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</row>
    <row r="53" spans="1:17" x14ac:dyDescent="0.25">
      <c r="A53" s="237">
        <v>4</v>
      </c>
      <c r="B53" s="118" t="s">
        <v>196</v>
      </c>
      <c r="C53" s="128" t="s">
        <v>197</v>
      </c>
      <c r="D53" s="238">
        <v>5000</v>
      </c>
      <c r="E53" s="173">
        <v>0</v>
      </c>
      <c r="F53" s="170">
        <v>0</v>
      </c>
      <c r="G53" s="171">
        <v>0</v>
      </c>
      <c r="H53" s="171">
        <v>0</v>
      </c>
      <c r="I53" s="171">
        <v>0</v>
      </c>
      <c r="J53" s="171">
        <v>0</v>
      </c>
      <c r="K53" s="63">
        <v>0</v>
      </c>
      <c r="L53" s="242">
        <v>5000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</row>
    <row r="54" spans="1:17" x14ac:dyDescent="0.25">
      <c r="A54" s="237">
        <v>5</v>
      </c>
      <c r="B54" s="118" t="s">
        <v>192</v>
      </c>
      <c r="C54" s="128" t="s">
        <v>193</v>
      </c>
      <c r="D54" s="238">
        <v>5000</v>
      </c>
      <c r="E54" s="173">
        <v>0</v>
      </c>
      <c r="F54" s="170">
        <v>0</v>
      </c>
      <c r="G54" s="171">
        <v>0</v>
      </c>
      <c r="H54" s="171">
        <v>0</v>
      </c>
      <c r="I54" s="171">
        <v>0</v>
      </c>
      <c r="J54" s="171">
        <v>0</v>
      </c>
      <c r="K54" s="63">
        <v>0</v>
      </c>
      <c r="L54" s="242">
        <v>5000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</row>
    <row r="55" spans="1:17" x14ac:dyDescent="0.25">
      <c r="A55" s="237">
        <v>6</v>
      </c>
      <c r="B55" s="118" t="s">
        <v>194</v>
      </c>
      <c r="C55" s="128" t="s">
        <v>195</v>
      </c>
      <c r="D55" s="238">
        <v>5000</v>
      </c>
      <c r="E55" s="173">
        <v>0</v>
      </c>
      <c r="F55" s="170">
        <v>0</v>
      </c>
      <c r="G55" s="171">
        <v>0</v>
      </c>
      <c r="H55" s="171">
        <v>0</v>
      </c>
      <c r="I55" s="171">
        <v>0</v>
      </c>
      <c r="J55" s="171">
        <v>0</v>
      </c>
      <c r="K55" s="63">
        <v>0</v>
      </c>
      <c r="L55" s="242">
        <v>5000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</row>
    <row r="56" spans="1:17" x14ac:dyDescent="0.25">
      <c r="A56" s="237">
        <v>7</v>
      </c>
      <c r="B56" s="118" t="s">
        <v>174</v>
      </c>
      <c r="C56" s="128" t="s">
        <v>175</v>
      </c>
      <c r="D56" s="239">
        <v>26400</v>
      </c>
      <c r="E56" s="173">
        <v>0</v>
      </c>
      <c r="F56" s="170">
        <v>0</v>
      </c>
      <c r="G56" s="171">
        <v>0</v>
      </c>
      <c r="H56" s="171">
        <v>0</v>
      </c>
      <c r="I56" s="171">
        <v>0</v>
      </c>
      <c r="J56" s="171">
        <v>0</v>
      </c>
      <c r="K56" s="63">
        <v>0</v>
      </c>
      <c r="L56" s="243">
        <v>26400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</row>
    <row r="57" spans="1:17" x14ac:dyDescent="0.25">
      <c r="A57" s="237">
        <v>8</v>
      </c>
      <c r="B57" s="118" t="s">
        <v>198</v>
      </c>
      <c r="C57" s="128" t="s">
        <v>199</v>
      </c>
      <c r="D57" s="238">
        <v>34000</v>
      </c>
      <c r="E57" s="173">
        <v>0</v>
      </c>
      <c r="F57" s="170">
        <v>0</v>
      </c>
      <c r="G57" s="171">
        <v>0</v>
      </c>
      <c r="H57" s="171">
        <v>0</v>
      </c>
      <c r="I57" s="171">
        <v>0</v>
      </c>
      <c r="J57" s="171">
        <v>0</v>
      </c>
      <c r="K57" s="63">
        <v>0</v>
      </c>
      <c r="L57" s="242">
        <v>34000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</row>
    <row r="58" spans="1:17" x14ac:dyDescent="0.25">
      <c r="A58" s="3">
        <v>9</v>
      </c>
      <c r="B58" s="118" t="s">
        <v>198</v>
      </c>
      <c r="C58" s="128" t="s">
        <v>199</v>
      </c>
      <c r="D58" s="239">
        <v>51000</v>
      </c>
      <c r="E58" s="173">
        <v>0</v>
      </c>
      <c r="F58" s="170">
        <v>0</v>
      </c>
      <c r="G58" s="171">
        <v>0</v>
      </c>
      <c r="H58" s="171">
        <v>0</v>
      </c>
      <c r="I58" s="171">
        <v>0</v>
      </c>
      <c r="J58" s="171">
        <v>0</v>
      </c>
      <c r="K58" s="63">
        <v>0</v>
      </c>
      <c r="L58" s="243">
        <v>51000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</row>
    <row r="59" spans="1:17" ht="15.75" thickBot="1" x14ac:dyDescent="0.3">
      <c r="A59" s="345" t="s">
        <v>6</v>
      </c>
      <c r="B59" s="346"/>
      <c r="C59" s="346"/>
      <c r="D59" s="174">
        <f>SUM(D50:D58)</f>
        <v>141400</v>
      </c>
      <c r="E59" s="174">
        <v>0</v>
      </c>
      <c r="F59" s="174">
        <v>0</v>
      </c>
      <c r="G59" s="175">
        <v>0</v>
      </c>
      <c r="H59" s="174">
        <v>0</v>
      </c>
      <c r="I59" s="175">
        <v>0</v>
      </c>
      <c r="J59" s="175">
        <v>0</v>
      </c>
      <c r="K59" s="65">
        <v>0</v>
      </c>
      <c r="L59" s="210">
        <f>SUM(L50:L58)</f>
        <v>141400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</row>
    <row r="60" spans="1:17" ht="15.75" thickBot="1" x14ac:dyDescent="0.3">
      <c r="A60" s="347" t="s">
        <v>18</v>
      </c>
      <c r="B60" s="347"/>
      <c r="C60" s="347"/>
      <c r="D60" s="177">
        <f>D49+D59</f>
        <v>141400</v>
      </c>
      <c r="E60" s="177">
        <f>E49+E59</f>
        <v>0</v>
      </c>
      <c r="F60" s="177">
        <f>F49+F59</f>
        <v>0</v>
      </c>
      <c r="G60" s="178">
        <f>G59+G49</f>
        <v>0</v>
      </c>
      <c r="H60" s="177">
        <f>H49</f>
        <v>0</v>
      </c>
      <c r="I60" s="178">
        <f>I49+I59</f>
        <v>0</v>
      </c>
      <c r="J60" s="178">
        <f>J49+J59</f>
        <v>0</v>
      </c>
      <c r="K60" s="178">
        <f>K49+K59</f>
        <v>0</v>
      </c>
      <c r="L60" s="179">
        <f>+L59</f>
        <v>141400</v>
      </c>
      <c r="M60" s="25">
        <f>M49</f>
        <v>0</v>
      </c>
      <c r="N60" s="25">
        <f>N49</f>
        <v>0</v>
      </c>
      <c r="O60" s="25">
        <f>O49</f>
        <v>0</v>
      </c>
      <c r="P60" s="25">
        <f>P49</f>
        <v>0</v>
      </c>
      <c r="Q60" s="25">
        <f>Q49</f>
        <v>0</v>
      </c>
    </row>
    <row r="61" spans="1:17" x14ac:dyDescent="0.25">
      <c r="H61" s="152"/>
    </row>
    <row r="62" spans="1:17" ht="18.75" x14ac:dyDescent="0.3">
      <c r="A62" s="341" t="s">
        <v>181</v>
      </c>
      <c r="B62" s="341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  <c r="O62" s="341"/>
      <c r="P62" s="341"/>
      <c r="Q62" s="341"/>
    </row>
    <row r="63" spans="1:17" s="107" customFormat="1" ht="15.75" thickBot="1" x14ac:dyDescent="0.3">
      <c r="E63" s="108" t="s">
        <v>47</v>
      </c>
      <c r="F63" s="108" t="s">
        <v>48</v>
      </c>
      <c r="G63" s="108" t="s">
        <v>27</v>
      </c>
      <c r="H63" s="108" t="s">
        <v>28</v>
      </c>
      <c r="I63" s="108" t="s">
        <v>29</v>
      </c>
      <c r="J63" s="109" t="s">
        <v>30</v>
      </c>
      <c r="K63" s="108" t="s">
        <v>26</v>
      </c>
      <c r="L63" s="216" t="s">
        <v>31</v>
      </c>
      <c r="M63" s="108" t="s">
        <v>32</v>
      </c>
      <c r="N63" s="108" t="s">
        <v>33</v>
      </c>
      <c r="O63" s="108" t="s">
        <v>34</v>
      </c>
      <c r="P63" s="108" t="s">
        <v>35</v>
      </c>
      <c r="Q63" s="108"/>
    </row>
    <row r="64" spans="1:17" ht="45" x14ac:dyDescent="0.25">
      <c r="A64" s="28" t="s">
        <v>2</v>
      </c>
      <c r="B64" s="29" t="s">
        <v>20</v>
      </c>
      <c r="C64" s="30" t="s">
        <v>0</v>
      </c>
      <c r="D64" s="30" t="s">
        <v>3</v>
      </c>
      <c r="E64" s="38"/>
      <c r="F64" s="62"/>
      <c r="G64" s="38"/>
      <c r="H64" s="38"/>
      <c r="I64" s="38"/>
      <c r="J64" s="58"/>
      <c r="K64" s="41"/>
      <c r="L64" s="217"/>
      <c r="M64" s="41"/>
      <c r="N64" s="41"/>
      <c r="O64" s="41"/>
      <c r="P64" s="41"/>
      <c r="Q64" s="15" t="s">
        <v>25</v>
      </c>
    </row>
    <row r="65" spans="1:17" x14ac:dyDescent="0.25">
      <c r="A65" s="31"/>
      <c r="B65" s="32"/>
      <c r="C65" s="33"/>
      <c r="D65" s="68">
        <v>0</v>
      </c>
      <c r="E65" s="68">
        <v>0</v>
      </c>
      <c r="F65" s="69">
        <v>0</v>
      </c>
      <c r="G65" s="68">
        <v>0</v>
      </c>
      <c r="H65" s="68">
        <v>0</v>
      </c>
      <c r="I65" s="68">
        <v>0</v>
      </c>
      <c r="J65" s="68">
        <v>0</v>
      </c>
      <c r="K65" s="69">
        <v>0</v>
      </c>
      <c r="L65" s="91">
        <v>0</v>
      </c>
      <c r="M65" s="69">
        <v>0</v>
      </c>
      <c r="N65" s="68">
        <v>0</v>
      </c>
      <c r="O65" s="68">
        <v>0</v>
      </c>
      <c r="P65" s="69">
        <v>0</v>
      </c>
      <c r="Q65" s="69">
        <v>0</v>
      </c>
    </row>
    <row r="66" spans="1:17" x14ac:dyDescent="0.25">
      <c r="A66" s="31"/>
      <c r="B66" s="32"/>
      <c r="C66" s="33"/>
      <c r="D66" s="72">
        <v>0</v>
      </c>
      <c r="E66" s="72">
        <v>0</v>
      </c>
      <c r="F66" s="73">
        <v>0</v>
      </c>
      <c r="G66" s="72">
        <v>0</v>
      </c>
      <c r="H66" s="72">
        <v>0</v>
      </c>
      <c r="I66" s="72">
        <v>0</v>
      </c>
      <c r="J66" s="72">
        <v>0</v>
      </c>
      <c r="K66" s="73">
        <v>0</v>
      </c>
      <c r="L66" s="93">
        <v>0</v>
      </c>
      <c r="M66" s="73">
        <v>0</v>
      </c>
      <c r="N66" s="72">
        <v>0</v>
      </c>
      <c r="O66" s="72">
        <v>0</v>
      </c>
      <c r="P66" s="73">
        <v>0</v>
      </c>
      <c r="Q66" s="73">
        <v>0</v>
      </c>
    </row>
    <row r="67" spans="1:17" ht="15.75" thickBot="1" x14ac:dyDescent="0.3">
      <c r="A67" s="34"/>
      <c r="B67" s="35"/>
      <c r="C67" s="36" t="s">
        <v>43</v>
      </c>
      <c r="D67" s="70">
        <f>SUM(D66:D66)</f>
        <v>0</v>
      </c>
      <c r="E67" s="70">
        <v>0</v>
      </c>
      <c r="F67" s="71">
        <v>0</v>
      </c>
      <c r="G67" s="70">
        <v>0</v>
      </c>
      <c r="H67" s="70">
        <v>0</v>
      </c>
      <c r="I67" s="70">
        <v>0</v>
      </c>
      <c r="J67" s="70">
        <v>0</v>
      </c>
      <c r="K67" s="71">
        <v>0</v>
      </c>
      <c r="L67" s="92">
        <v>0</v>
      </c>
      <c r="M67" s="71">
        <v>0</v>
      </c>
      <c r="N67" s="70">
        <v>0</v>
      </c>
      <c r="O67" s="70">
        <v>0</v>
      </c>
      <c r="P67" s="71">
        <v>0</v>
      </c>
      <c r="Q67" s="71">
        <v>0</v>
      </c>
    </row>
    <row r="68" spans="1:17" ht="16.5" thickTop="1" thickBot="1" x14ac:dyDescent="0.3">
      <c r="A68" s="332" t="s">
        <v>18</v>
      </c>
      <c r="B68" s="333"/>
      <c r="C68" s="333"/>
      <c r="D68" s="37">
        <f>SUM(D65:D67)</f>
        <v>0</v>
      </c>
      <c r="E68" s="37">
        <f t="shared" ref="E68:Q68" si="13">SUM(E65:E67)</f>
        <v>0</v>
      </c>
      <c r="F68" s="37">
        <f t="shared" si="13"/>
        <v>0</v>
      </c>
      <c r="G68" s="37">
        <f t="shared" si="13"/>
        <v>0</v>
      </c>
      <c r="H68" s="37">
        <f t="shared" si="13"/>
        <v>0</v>
      </c>
      <c r="I68" s="37">
        <f t="shared" si="13"/>
        <v>0</v>
      </c>
      <c r="J68" s="37">
        <f t="shared" si="13"/>
        <v>0</v>
      </c>
      <c r="K68" s="37">
        <f t="shared" si="13"/>
        <v>0</v>
      </c>
      <c r="L68" s="94">
        <f t="shared" si="13"/>
        <v>0</v>
      </c>
      <c r="M68" s="37">
        <f t="shared" si="13"/>
        <v>0</v>
      </c>
      <c r="N68" s="37">
        <f t="shared" si="13"/>
        <v>0</v>
      </c>
      <c r="O68" s="37">
        <f t="shared" si="13"/>
        <v>0</v>
      </c>
      <c r="P68" s="37">
        <f t="shared" si="13"/>
        <v>0</v>
      </c>
      <c r="Q68" s="37">
        <f t="shared" si="13"/>
        <v>0</v>
      </c>
    </row>
    <row r="71" spans="1:17" ht="21" x14ac:dyDescent="0.35">
      <c r="A71" s="334" t="s">
        <v>182</v>
      </c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</row>
    <row r="72" spans="1:17" s="107" customFormat="1" ht="15.75" thickBot="1" x14ac:dyDescent="0.3">
      <c r="E72" s="108" t="s">
        <v>47</v>
      </c>
      <c r="F72" s="108" t="s">
        <v>48</v>
      </c>
      <c r="G72" s="108" t="s">
        <v>27</v>
      </c>
      <c r="H72" s="108" t="s">
        <v>28</v>
      </c>
      <c r="I72" s="108" t="s">
        <v>29</v>
      </c>
      <c r="J72" s="108" t="s">
        <v>30</v>
      </c>
      <c r="K72" s="108" t="s">
        <v>26</v>
      </c>
      <c r="L72" s="110" t="s">
        <v>31</v>
      </c>
      <c r="M72" s="108" t="s">
        <v>32</v>
      </c>
      <c r="N72" s="108" t="s">
        <v>33</v>
      </c>
      <c r="O72" s="108" t="s">
        <v>34</v>
      </c>
      <c r="P72" s="108" t="s">
        <v>35</v>
      </c>
      <c r="Q72" s="108"/>
    </row>
    <row r="73" spans="1:17" ht="45" x14ac:dyDescent="0.25">
      <c r="A73" s="18" t="s">
        <v>46</v>
      </c>
      <c r="B73" s="12" t="s">
        <v>1</v>
      </c>
      <c r="C73" s="12" t="s">
        <v>0</v>
      </c>
      <c r="D73" s="5" t="s">
        <v>3</v>
      </c>
      <c r="E73" s="12"/>
      <c r="F73" s="12"/>
      <c r="G73" s="12"/>
      <c r="H73" s="12"/>
      <c r="I73" s="75"/>
      <c r="J73" s="166"/>
      <c r="K73" s="12"/>
      <c r="L73" s="95"/>
      <c r="M73" s="12"/>
      <c r="N73" s="12"/>
      <c r="O73" s="12"/>
      <c r="P73" s="12"/>
      <c r="Q73" s="12" t="s">
        <v>10</v>
      </c>
    </row>
    <row r="74" spans="1:17" x14ac:dyDescent="0.25">
      <c r="A74" s="148">
        <v>1</v>
      </c>
      <c r="B74" s="161"/>
      <c r="C74" s="162"/>
      <c r="D74" s="163"/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84">
        <v>0</v>
      </c>
      <c r="M74" s="11">
        <v>0</v>
      </c>
      <c r="N74" s="11">
        <v>0</v>
      </c>
      <c r="O74" s="11">
        <v>0</v>
      </c>
      <c r="P74" s="11">
        <v>0</v>
      </c>
      <c r="Q74" s="4">
        <v>0</v>
      </c>
    </row>
    <row r="75" spans="1:17" x14ac:dyDescent="0.25">
      <c r="A75" s="148">
        <v>2</v>
      </c>
      <c r="B75" s="161"/>
      <c r="C75" s="162"/>
      <c r="D75" s="164"/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84">
        <v>0</v>
      </c>
      <c r="M75" s="11">
        <v>0</v>
      </c>
      <c r="N75" s="11">
        <v>0</v>
      </c>
      <c r="O75" s="11">
        <v>0</v>
      </c>
      <c r="P75" s="11">
        <v>0</v>
      </c>
      <c r="Q75" s="4">
        <v>0</v>
      </c>
    </row>
    <row r="76" spans="1:17" x14ac:dyDescent="0.25">
      <c r="A76" s="148">
        <v>3</v>
      </c>
      <c r="B76" s="161"/>
      <c r="C76" s="162"/>
      <c r="D76" s="164"/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84">
        <v>0</v>
      </c>
      <c r="M76" s="11">
        <v>0</v>
      </c>
      <c r="N76" s="11">
        <v>0</v>
      </c>
      <c r="O76" s="11">
        <v>0</v>
      </c>
      <c r="P76" s="11">
        <v>0</v>
      </c>
      <c r="Q76" s="4">
        <v>0</v>
      </c>
    </row>
    <row r="77" spans="1:17" x14ac:dyDescent="0.25">
      <c r="A77" s="148">
        <v>4</v>
      </c>
      <c r="B77" s="161"/>
      <c r="C77" s="162"/>
      <c r="D77" s="164"/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84">
        <v>0</v>
      </c>
      <c r="M77" s="11">
        <v>0</v>
      </c>
      <c r="N77" s="11">
        <v>0</v>
      </c>
      <c r="O77" s="11">
        <v>0</v>
      </c>
      <c r="P77" s="11">
        <v>0</v>
      </c>
      <c r="Q77" s="4">
        <v>0</v>
      </c>
    </row>
    <row r="78" spans="1:17" x14ac:dyDescent="0.25">
      <c r="A78" s="148">
        <v>5</v>
      </c>
      <c r="B78" s="161"/>
      <c r="C78" s="162"/>
      <c r="D78" s="164"/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84">
        <v>0</v>
      </c>
      <c r="M78" s="11">
        <v>0</v>
      </c>
      <c r="N78" s="11">
        <v>0</v>
      </c>
      <c r="O78" s="11">
        <v>0</v>
      </c>
      <c r="P78" s="11">
        <v>0</v>
      </c>
      <c r="Q78" s="4">
        <v>0</v>
      </c>
    </row>
    <row r="79" spans="1:17" x14ac:dyDescent="0.25">
      <c r="A79" s="148">
        <v>6</v>
      </c>
      <c r="B79" s="161"/>
      <c r="C79" s="162"/>
      <c r="D79" s="164"/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84">
        <v>0</v>
      </c>
      <c r="M79" s="11">
        <v>0</v>
      </c>
      <c r="N79" s="11">
        <v>0</v>
      </c>
      <c r="O79" s="11">
        <v>0</v>
      </c>
      <c r="P79" s="11">
        <v>0</v>
      </c>
      <c r="Q79" s="4">
        <v>0</v>
      </c>
    </row>
    <row r="80" spans="1:17" ht="15.75" thickBot="1" x14ac:dyDescent="0.3">
      <c r="A80" s="335" t="s">
        <v>6</v>
      </c>
      <c r="B80" s="336"/>
      <c r="C80" s="336"/>
      <c r="D80" s="16">
        <f>SUM(D74:D79)</f>
        <v>0</v>
      </c>
      <c r="E80" s="66">
        <v>0</v>
      </c>
      <c r="F80" s="66">
        <v>0</v>
      </c>
      <c r="G80" s="66">
        <v>0</v>
      </c>
      <c r="H80" s="66">
        <v>0</v>
      </c>
      <c r="I80" s="66">
        <f>SUM(I74:I79)</f>
        <v>0</v>
      </c>
      <c r="J80" s="214">
        <f>SUM(J74:J79)</f>
        <v>0</v>
      </c>
      <c r="K80" s="66">
        <v>0</v>
      </c>
      <c r="L80" s="221">
        <f>SUM(L74:L79)</f>
        <v>0</v>
      </c>
      <c r="M80" s="66">
        <v>0</v>
      </c>
      <c r="N80" s="66">
        <v>0</v>
      </c>
      <c r="O80" s="66">
        <v>0</v>
      </c>
      <c r="P80" s="66">
        <v>0</v>
      </c>
      <c r="Q80" s="66">
        <v>0</v>
      </c>
    </row>
  </sheetData>
  <mergeCells count="16">
    <mergeCell ref="A68:C68"/>
    <mergeCell ref="A80:C80"/>
    <mergeCell ref="A42:C42"/>
    <mergeCell ref="A43:C43"/>
    <mergeCell ref="A49:C49"/>
    <mergeCell ref="A59:C59"/>
    <mergeCell ref="A71:Q71"/>
    <mergeCell ref="A60:C60"/>
    <mergeCell ref="A34:C34"/>
    <mergeCell ref="A37:Q37"/>
    <mergeCell ref="A45:Q45"/>
    <mergeCell ref="A62:Q62"/>
    <mergeCell ref="A2:Q2"/>
    <mergeCell ref="A6:C6"/>
    <mergeCell ref="A8:C8"/>
    <mergeCell ref="A33:C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workbookViewId="0">
      <selection activeCell="H15" sqref="H15"/>
    </sheetView>
  </sheetViews>
  <sheetFormatPr baseColWidth="10" defaultRowHeight="15" x14ac:dyDescent="0.25"/>
  <cols>
    <col min="1" max="1" width="4.140625" customWidth="1"/>
    <col min="2" max="2" width="15.140625" customWidth="1"/>
    <col min="3" max="3" width="48.5703125" bestFit="1" customWidth="1"/>
    <col min="4" max="4" width="14.5703125" customWidth="1"/>
    <col min="5" max="5" width="12.7109375" customWidth="1"/>
    <col min="6" max="6" width="12.85546875" customWidth="1"/>
    <col min="7" max="7" width="15.140625" customWidth="1"/>
    <col min="8" max="8" width="13.140625" style="146" customWidth="1"/>
    <col min="9" max="9" width="12.85546875" customWidth="1"/>
    <col min="10" max="10" width="13.42578125" customWidth="1"/>
    <col min="11" max="11" width="15.140625" customWidth="1"/>
    <col min="12" max="12" width="13.42578125" customWidth="1"/>
    <col min="13" max="13" width="14.85546875" customWidth="1"/>
    <col min="14" max="14" width="13.85546875" customWidth="1"/>
    <col min="15" max="15" width="14.5703125" customWidth="1"/>
    <col min="16" max="16" width="12.85546875" customWidth="1"/>
    <col min="17" max="17" width="16.7109375" customWidth="1"/>
    <col min="18" max="18" width="13.28515625" bestFit="1" customWidth="1"/>
  </cols>
  <sheetData>
    <row r="1" spans="1:18" x14ac:dyDescent="0.25">
      <c r="C1" s="191"/>
    </row>
    <row r="2" spans="1:18" ht="21" x14ac:dyDescent="0.35">
      <c r="A2" s="326" t="s">
        <v>201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8" s="107" customFormat="1" ht="15.75" thickBot="1" x14ac:dyDescent="0.3">
      <c r="E3" s="108" t="s">
        <v>47</v>
      </c>
      <c r="F3" s="108" t="s">
        <v>48</v>
      </c>
      <c r="G3" s="108" t="s">
        <v>27</v>
      </c>
      <c r="H3" s="145" t="s">
        <v>28</v>
      </c>
      <c r="I3" s="109" t="s">
        <v>29</v>
      </c>
      <c r="J3" s="108" t="s">
        <v>30</v>
      </c>
      <c r="K3" s="109" t="s">
        <v>26</v>
      </c>
      <c r="L3" s="109" t="s">
        <v>31</v>
      </c>
      <c r="M3" s="215" t="s">
        <v>32</v>
      </c>
      <c r="N3" s="108" t="s">
        <v>33</v>
      </c>
      <c r="O3" s="108" t="s">
        <v>34</v>
      </c>
      <c r="P3" s="108" t="s">
        <v>35</v>
      </c>
      <c r="Q3" s="108"/>
    </row>
    <row r="4" spans="1:18" ht="45.75" thickBot="1" x14ac:dyDescent="0.3">
      <c r="A4" s="18" t="s">
        <v>2</v>
      </c>
      <c r="B4" s="12" t="s">
        <v>1</v>
      </c>
      <c r="C4" s="12" t="s">
        <v>0</v>
      </c>
      <c r="D4" s="228" t="s">
        <v>3</v>
      </c>
      <c r="E4" s="224" t="s">
        <v>184</v>
      </c>
      <c r="F4" s="224" t="s">
        <v>185</v>
      </c>
      <c r="G4" s="224" t="s">
        <v>186</v>
      </c>
      <c r="H4" s="211" t="s">
        <v>188</v>
      </c>
      <c r="I4" s="211" t="s">
        <v>189</v>
      </c>
      <c r="J4" s="211" t="s">
        <v>190</v>
      </c>
      <c r="K4" s="232" t="s">
        <v>187</v>
      </c>
      <c r="L4" s="211" t="s">
        <v>191</v>
      </c>
      <c r="M4" s="260" t="s">
        <v>210</v>
      </c>
      <c r="N4" s="41"/>
      <c r="O4" s="41"/>
      <c r="P4" s="41"/>
      <c r="Q4" s="224" t="s">
        <v>10</v>
      </c>
    </row>
    <row r="5" spans="1:18" ht="15.75" thickBot="1" x14ac:dyDescent="0.3">
      <c r="A5" s="43">
        <v>1</v>
      </c>
      <c r="B5" s="43" t="s">
        <v>60</v>
      </c>
      <c r="C5" s="112" t="s">
        <v>61</v>
      </c>
      <c r="D5" s="45">
        <v>132000</v>
      </c>
      <c r="E5" s="45" t="s">
        <v>62</v>
      </c>
      <c r="F5" s="45" t="s">
        <v>62</v>
      </c>
      <c r="G5" s="45" t="s">
        <v>62</v>
      </c>
      <c r="H5" s="187">
        <v>33000</v>
      </c>
      <c r="I5" s="187">
        <v>11000</v>
      </c>
      <c r="J5" s="187">
        <v>11000</v>
      </c>
      <c r="K5" s="187">
        <v>11000</v>
      </c>
      <c r="L5" s="187">
        <v>11000</v>
      </c>
      <c r="M5" s="222">
        <v>0</v>
      </c>
      <c r="N5" s="139">
        <v>0</v>
      </c>
      <c r="O5" s="139">
        <v>0</v>
      </c>
      <c r="P5" s="139">
        <v>0</v>
      </c>
      <c r="Q5" s="222">
        <f>SUM(H5:P5)</f>
        <v>77000</v>
      </c>
    </row>
    <row r="6" spans="1:18" ht="15.75" thickBot="1" x14ac:dyDescent="0.3">
      <c r="A6" s="327" t="s">
        <v>4</v>
      </c>
      <c r="B6" s="328"/>
      <c r="C6" s="328"/>
      <c r="D6" s="113">
        <f t="shared" ref="D6:M6" si="0">SUM(D5)</f>
        <v>132000</v>
      </c>
      <c r="E6" s="113" t="s">
        <v>62</v>
      </c>
      <c r="F6" s="113" t="s">
        <v>62</v>
      </c>
      <c r="G6" s="113" t="s">
        <v>62</v>
      </c>
      <c r="H6" s="188">
        <f t="shared" si="0"/>
        <v>33000</v>
      </c>
      <c r="I6" s="188">
        <f t="shared" si="0"/>
        <v>11000</v>
      </c>
      <c r="J6" s="188">
        <f t="shared" si="0"/>
        <v>11000</v>
      </c>
      <c r="K6" s="188">
        <f t="shared" si="0"/>
        <v>11000</v>
      </c>
      <c r="L6" s="188">
        <f t="shared" si="0"/>
        <v>11000</v>
      </c>
      <c r="M6" s="156">
        <f t="shared" si="0"/>
        <v>0</v>
      </c>
      <c r="N6" s="22">
        <f t="shared" ref="N6:Q6" si="1">SUM(N5)</f>
        <v>0</v>
      </c>
      <c r="O6" s="22">
        <f t="shared" si="1"/>
        <v>0</v>
      </c>
      <c r="P6" s="22">
        <f t="shared" si="1"/>
        <v>0</v>
      </c>
      <c r="Q6" s="234">
        <f t="shared" si="1"/>
        <v>77000</v>
      </c>
    </row>
    <row r="7" spans="1:18" ht="15.75" thickBot="1" x14ac:dyDescent="0.3">
      <c r="A7" s="43">
        <v>1</v>
      </c>
      <c r="B7" s="43" t="s">
        <v>63</v>
      </c>
      <c r="C7" s="114" t="s">
        <v>64</v>
      </c>
      <c r="D7" s="45">
        <v>180000</v>
      </c>
      <c r="E7" s="45" t="s">
        <v>62</v>
      </c>
      <c r="F7" s="45" t="s">
        <v>62</v>
      </c>
      <c r="G7" s="45" t="s">
        <v>62</v>
      </c>
      <c r="H7" s="187">
        <v>35000</v>
      </c>
      <c r="I7" s="187">
        <v>25000</v>
      </c>
      <c r="J7" s="187">
        <v>15000</v>
      </c>
      <c r="K7" s="187">
        <v>15000</v>
      </c>
      <c r="L7" s="187">
        <v>15000</v>
      </c>
      <c r="M7" s="259">
        <v>15000</v>
      </c>
      <c r="N7" s="139">
        <v>0</v>
      </c>
      <c r="O7" s="139">
        <v>0</v>
      </c>
      <c r="P7" s="139">
        <v>0</v>
      </c>
      <c r="Q7" s="222">
        <f>SUM(H7:P7)</f>
        <v>120000</v>
      </c>
      <c r="R7" t="s">
        <v>209</v>
      </c>
    </row>
    <row r="8" spans="1:18" ht="15.75" thickBot="1" x14ac:dyDescent="0.3">
      <c r="A8" s="327" t="s">
        <v>5</v>
      </c>
      <c r="B8" s="328"/>
      <c r="C8" s="328"/>
      <c r="D8" s="113">
        <f t="shared" ref="D8:L8" si="2">SUM(D7:D7)</f>
        <v>180000</v>
      </c>
      <c r="E8" s="113" t="s">
        <v>62</v>
      </c>
      <c r="F8" s="113" t="s">
        <v>62</v>
      </c>
      <c r="G8" s="113" t="s">
        <v>62</v>
      </c>
      <c r="H8" s="188">
        <f t="shared" si="2"/>
        <v>35000</v>
      </c>
      <c r="I8" s="188">
        <f t="shared" si="2"/>
        <v>25000</v>
      </c>
      <c r="J8" s="188">
        <f t="shared" si="2"/>
        <v>15000</v>
      </c>
      <c r="K8" s="188">
        <f t="shared" si="2"/>
        <v>15000</v>
      </c>
      <c r="L8" s="188">
        <f t="shared" si="2"/>
        <v>15000</v>
      </c>
      <c r="M8" s="156"/>
      <c r="N8" s="22">
        <v>0</v>
      </c>
      <c r="O8" s="22">
        <v>0</v>
      </c>
      <c r="P8" s="22">
        <v>0</v>
      </c>
      <c r="Q8" s="235">
        <f t="shared" ref="Q8" si="3">SUM(Q7:Q7)</f>
        <v>120000</v>
      </c>
    </row>
    <row r="9" spans="1:18" x14ac:dyDescent="0.25">
      <c r="A9" s="115">
        <v>1</v>
      </c>
      <c r="B9" s="116" t="s">
        <v>65</v>
      </c>
      <c r="C9" s="117" t="s">
        <v>66</v>
      </c>
      <c r="D9" s="74">
        <v>172500</v>
      </c>
      <c r="E9" s="74" t="s">
        <v>62</v>
      </c>
      <c r="F9" s="74" t="s">
        <v>62</v>
      </c>
      <c r="G9" s="74" t="s">
        <v>62</v>
      </c>
      <c r="H9" s="63">
        <v>30000</v>
      </c>
      <c r="I9" s="63">
        <v>22500</v>
      </c>
      <c r="J9" s="63">
        <v>15000</v>
      </c>
      <c r="K9" s="63">
        <v>15000</v>
      </c>
      <c r="L9" s="63">
        <v>15000</v>
      </c>
      <c r="M9" s="157">
        <v>15000</v>
      </c>
      <c r="N9" s="142">
        <v>0</v>
      </c>
      <c r="O9" s="142">
        <v>0</v>
      </c>
      <c r="P9" s="142">
        <v>0</v>
      </c>
      <c r="Q9" s="46">
        <f t="shared" ref="Q9:Q31" si="4">SUM(H9:P9)</f>
        <v>112500</v>
      </c>
    </row>
    <row r="10" spans="1:18" x14ac:dyDescent="0.25">
      <c r="A10" s="3">
        <v>2</v>
      </c>
      <c r="B10" s="118" t="s">
        <v>67</v>
      </c>
      <c r="C10" s="119" t="s">
        <v>68</v>
      </c>
      <c r="D10" s="4">
        <v>120000</v>
      </c>
      <c r="E10" s="4" t="s">
        <v>62</v>
      </c>
      <c r="F10" s="4" t="s">
        <v>62</v>
      </c>
      <c r="G10" s="4" t="s">
        <v>62</v>
      </c>
      <c r="H10" s="27">
        <v>30000</v>
      </c>
      <c r="I10" s="27">
        <v>10000</v>
      </c>
      <c r="J10" s="27">
        <v>10000</v>
      </c>
      <c r="K10" s="27">
        <v>10000</v>
      </c>
      <c r="L10" s="27">
        <v>10000</v>
      </c>
      <c r="M10" s="158">
        <v>10000</v>
      </c>
      <c r="N10" s="143">
        <v>0</v>
      </c>
      <c r="O10" s="143">
        <v>0</v>
      </c>
      <c r="P10" s="143">
        <v>0</v>
      </c>
      <c r="Q10" s="13">
        <f t="shared" si="4"/>
        <v>80000</v>
      </c>
    </row>
    <row r="11" spans="1:18" x14ac:dyDescent="0.25">
      <c r="A11" s="3">
        <v>3</v>
      </c>
      <c r="B11" s="118" t="s">
        <v>69</v>
      </c>
      <c r="C11" s="119" t="s">
        <v>70</v>
      </c>
      <c r="D11" s="4">
        <v>144000</v>
      </c>
      <c r="E11" s="4" t="s">
        <v>62</v>
      </c>
      <c r="F11" s="4" t="s">
        <v>62</v>
      </c>
      <c r="G11" s="4" t="s">
        <v>62</v>
      </c>
      <c r="H11" s="27">
        <v>24000</v>
      </c>
      <c r="I11" s="27">
        <v>24000</v>
      </c>
      <c r="J11" s="27">
        <v>12000</v>
      </c>
      <c r="K11" s="27">
        <v>12000</v>
      </c>
      <c r="L11" s="27">
        <v>12000</v>
      </c>
      <c r="M11" s="158">
        <v>12000</v>
      </c>
      <c r="N11" s="143">
        <v>0</v>
      </c>
      <c r="O11" s="143">
        <v>0</v>
      </c>
      <c r="P11" s="143">
        <v>0</v>
      </c>
      <c r="Q11" s="13">
        <f t="shared" si="4"/>
        <v>96000</v>
      </c>
    </row>
    <row r="12" spans="1:18" x14ac:dyDescent="0.25">
      <c r="A12" s="3">
        <v>4</v>
      </c>
      <c r="B12" s="118" t="s">
        <v>71</v>
      </c>
      <c r="C12" s="119" t="s">
        <v>72</v>
      </c>
      <c r="D12" s="4">
        <v>144000</v>
      </c>
      <c r="E12" s="4" t="s">
        <v>62</v>
      </c>
      <c r="F12" s="4" t="s">
        <v>62</v>
      </c>
      <c r="G12" s="4" t="s">
        <v>62</v>
      </c>
      <c r="H12" s="27">
        <v>24000</v>
      </c>
      <c r="I12" s="27">
        <v>24000</v>
      </c>
      <c r="J12" s="27">
        <v>12000</v>
      </c>
      <c r="K12" s="27">
        <v>12000</v>
      </c>
      <c r="L12" s="27">
        <v>12000</v>
      </c>
      <c r="M12" s="158">
        <v>12000</v>
      </c>
      <c r="N12" s="143">
        <v>0</v>
      </c>
      <c r="O12" s="143">
        <v>0</v>
      </c>
      <c r="P12" s="143">
        <v>0</v>
      </c>
      <c r="Q12" s="13">
        <f t="shared" si="4"/>
        <v>96000</v>
      </c>
    </row>
    <row r="13" spans="1:18" x14ac:dyDescent="0.25">
      <c r="A13" s="3">
        <v>5</v>
      </c>
      <c r="B13" s="118" t="s">
        <v>73</v>
      </c>
      <c r="C13" s="119" t="s">
        <v>74</v>
      </c>
      <c r="D13" s="4">
        <v>144000</v>
      </c>
      <c r="E13" s="4" t="s">
        <v>62</v>
      </c>
      <c r="F13" s="4" t="s">
        <v>62</v>
      </c>
      <c r="G13" s="4" t="s">
        <v>62</v>
      </c>
      <c r="H13" s="27">
        <v>24000</v>
      </c>
      <c r="I13" s="27">
        <v>24000</v>
      </c>
      <c r="J13" s="27">
        <v>12000</v>
      </c>
      <c r="K13" s="27">
        <v>12000</v>
      </c>
      <c r="L13" s="27">
        <v>12000</v>
      </c>
      <c r="M13" s="158">
        <v>12000</v>
      </c>
      <c r="N13" s="143">
        <v>0</v>
      </c>
      <c r="O13" s="143">
        <v>0</v>
      </c>
      <c r="P13" s="143">
        <v>0</v>
      </c>
      <c r="Q13" s="13">
        <f t="shared" si="4"/>
        <v>96000</v>
      </c>
    </row>
    <row r="14" spans="1:18" x14ac:dyDescent="0.25">
      <c r="A14" s="3">
        <v>6</v>
      </c>
      <c r="B14" s="118" t="s">
        <v>75</v>
      </c>
      <c r="C14" s="120" t="s">
        <v>76</v>
      </c>
      <c r="D14" s="4">
        <v>150000</v>
      </c>
      <c r="E14" s="4" t="s">
        <v>62</v>
      </c>
      <c r="F14" s="4" t="s">
        <v>62</v>
      </c>
      <c r="G14" s="4" t="s">
        <v>62</v>
      </c>
      <c r="H14" s="27">
        <v>25000</v>
      </c>
      <c r="I14" s="27">
        <v>25000</v>
      </c>
      <c r="J14" s="27">
        <v>12500</v>
      </c>
      <c r="K14" s="27">
        <v>12500</v>
      </c>
      <c r="L14" s="27">
        <v>12500</v>
      </c>
      <c r="M14" s="158">
        <v>12500</v>
      </c>
      <c r="N14" s="143">
        <v>0</v>
      </c>
      <c r="O14" s="143">
        <v>0</v>
      </c>
      <c r="P14" s="143">
        <v>0</v>
      </c>
      <c r="Q14" s="13">
        <f t="shared" si="4"/>
        <v>100000</v>
      </c>
    </row>
    <row r="15" spans="1:18" x14ac:dyDescent="0.25">
      <c r="A15" s="3">
        <v>7</v>
      </c>
      <c r="B15" s="118" t="s">
        <v>77</v>
      </c>
      <c r="C15" s="121" t="s">
        <v>78</v>
      </c>
      <c r="D15" s="122">
        <v>120000</v>
      </c>
      <c r="E15" s="4" t="s">
        <v>62</v>
      </c>
      <c r="F15" s="4" t="s">
        <v>62</v>
      </c>
      <c r="G15" s="4" t="s">
        <v>62</v>
      </c>
      <c r="H15" s="27">
        <v>20000</v>
      </c>
      <c r="I15" s="27">
        <v>20000</v>
      </c>
      <c r="J15" s="27">
        <v>10000</v>
      </c>
      <c r="K15" s="27">
        <v>10000</v>
      </c>
      <c r="L15" s="27">
        <v>10000</v>
      </c>
      <c r="M15" s="158">
        <v>10000</v>
      </c>
      <c r="N15" s="143">
        <v>0</v>
      </c>
      <c r="O15" s="143">
        <v>0</v>
      </c>
      <c r="P15" s="143">
        <v>0</v>
      </c>
      <c r="Q15" s="13">
        <f t="shared" si="4"/>
        <v>80000</v>
      </c>
    </row>
    <row r="16" spans="1:18" x14ac:dyDescent="0.25">
      <c r="A16" s="3">
        <v>8</v>
      </c>
      <c r="B16" s="118" t="s">
        <v>79</v>
      </c>
      <c r="C16" s="123" t="s">
        <v>80</v>
      </c>
      <c r="D16" s="122">
        <v>120000</v>
      </c>
      <c r="E16" s="4" t="s">
        <v>62</v>
      </c>
      <c r="F16" s="4" t="s">
        <v>62</v>
      </c>
      <c r="G16" s="4" t="s">
        <v>62</v>
      </c>
      <c r="H16" s="27">
        <v>20000</v>
      </c>
      <c r="I16" s="27">
        <v>20000</v>
      </c>
      <c r="J16" s="27">
        <v>10000</v>
      </c>
      <c r="K16" s="27">
        <v>10000</v>
      </c>
      <c r="L16" s="27">
        <v>10000</v>
      </c>
      <c r="M16" s="158">
        <v>10000</v>
      </c>
      <c r="N16" s="143">
        <v>0</v>
      </c>
      <c r="O16" s="143">
        <v>0</v>
      </c>
      <c r="P16" s="143">
        <v>0</v>
      </c>
      <c r="Q16" s="13">
        <f t="shared" si="4"/>
        <v>80000</v>
      </c>
    </row>
    <row r="17" spans="1:17" x14ac:dyDescent="0.25">
      <c r="A17" s="6">
        <v>9</v>
      </c>
      <c r="B17" s="118" t="s">
        <v>81</v>
      </c>
      <c r="C17" s="124" t="s">
        <v>82</v>
      </c>
      <c r="D17" s="8">
        <v>120000</v>
      </c>
      <c r="E17" s="4" t="s">
        <v>62</v>
      </c>
      <c r="F17" s="4" t="s">
        <v>62</v>
      </c>
      <c r="G17" s="4" t="s">
        <v>62</v>
      </c>
      <c r="H17" s="27">
        <v>20000</v>
      </c>
      <c r="I17" s="27">
        <v>20000</v>
      </c>
      <c r="J17" s="27">
        <v>10000</v>
      </c>
      <c r="K17" s="27">
        <v>10000</v>
      </c>
      <c r="L17" s="27">
        <v>10000</v>
      </c>
      <c r="M17" s="158">
        <v>10000</v>
      </c>
      <c r="N17" s="143">
        <v>0</v>
      </c>
      <c r="O17" s="143">
        <v>0</v>
      </c>
      <c r="P17" s="143">
        <v>0</v>
      </c>
      <c r="Q17" s="13">
        <f t="shared" si="4"/>
        <v>80000</v>
      </c>
    </row>
    <row r="18" spans="1:17" x14ac:dyDescent="0.25">
      <c r="A18" s="3">
        <v>10</v>
      </c>
      <c r="B18" s="125" t="s">
        <v>83</v>
      </c>
      <c r="C18" s="126" t="s">
        <v>84</v>
      </c>
      <c r="D18" s="4">
        <v>120000</v>
      </c>
      <c r="E18" s="4" t="s">
        <v>62</v>
      </c>
      <c r="F18" s="4" t="s">
        <v>62</v>
      </c>
      <c r="G18" s="4" t="s">
        <v>62</v>
      </c>
      <c r="H18" s="27">
        <v>20000</v>
      </c>
      <c r="I18" s="27">
        <v>20000</v>
      </c>
      <c r="J18" s="27">
        <v>10000</v>
      </c>
      <c r="K18" s="27">
        <v>10000</v>
      </c>
      <c r="L18" s="27">
        <v>10000</v>
      </c>
      <c r="M18" s="158">
        <v>10000</v>
      </c>
      <c r="N18" s="143">
        <v>0</v>
      </c>
      <c r="O18" s="143">
        <v>0</v>
      </c>
      <c r="P18" s="143">
        <v>0</v>
      </c>
      <c r="Q18" s="13">
        <f t="shared" si="4"/>
        <v>80000</v>
      </c>
    </row>
    <row r="19" spans="1:17" x14ac:dyDescent="0.25">
      <c r="A19" s="3">
        <v>11</v>
      </c>
      <c r="B19" s="125" t="s">
        <v>85</v>
      </c>
      <c r="C19" s="126" t="s">
        <v>86</v>
      </c>
      <c r="D19" s="4">
        <v>120000</v>
      </c>
      <c r="E19" s="4" t="s">
        <v>62</v>
      </c>
      <c r="F19" s="4" t="s">
        <v>62</v>
      </c>
      <c r="G19" s="4" t="s">
        <v>62</v>
      </c>
      <c r="H19" s="27">
        <v>20000</v>
      </c>
      <c r="I19" s="27">
        <v>20000</v>
      </c>
      <c r="J19" s="27">
        <v>10000</v>
      </c>
      <c r="K19" s="27">
        <v>10000</v>
      </c>
      <c r="L19" s="27">
        <v>10000</v>
      </c>
      <c r="M19" s="158">
        <v>10000</v>
      </c>
      <c r="N19" s="143">
        <v>0</v>
      </c>
      <c r="O19" s="143">
        <v>0</v>
      </c>
      <c r="P19" s="143">
        <v>0</v>
      </c>
      <c r="Q19" s="13">
        <f t="shared" si="4"/>
        <v>80000</v>
      </c>
    </row>
    <row r="20" spans="1:17" x14ac:dyDescent="0.25">
      <c r="A20" s="3">
        <v>12</v>
      </c>
      <c r="B20" s="118" t="s">
        <v>87</v>
      </c>
      <c r="C20" s="126" t="s">
        <v>88</v>
      </c>
      <c r="D20" s="4">
        <v>120000</v>
      </c>
      <c r="E20" s="4" t="s">
        <v>62</v>
      </c>
      <c r="F20" s="4" t="s">
        <v>62</v>
      </c>
      <c r="G20" s="4" t="s">
        <v>62</v>
      </c>
      <c r="H20" s="27">
        <v>20000</v>
      </c>
      <c r="I20" s="27">
        <v>20000</v>
      </c>
      <c r="J20" s="27">
        <v>10000</v>
      </c>
      <c r="K20" s="27">
        <v>10000</v>
      </c>
      <c r="L20" s="27">
        <v>10000</v>
      </c>
      <c r="M20" s="158">
        <v>10000</v>
      </c>
      <c r="N20" s="143">
        <v>0</v>
      </c>
      <c r="O20" s="143">
        <v>0</v>
      </c>
      <c r="P20" s="143">
        <v>0</v>
      </c>
      <c r="Q20" s="13">
        <f t="shared" si="4"/>
        <v>80000</v>
      </c>
    </row>
    <row r="21" spans="1:17" x14ac:dyDescent="0.25">
      <c r="A21" s="127">
        <v>13</v>
      </c>
      <c r="B21" s="127" t="s">
        <v>89</v>
      </c>
      <c r="C21" s="128" t="s">
        <v>90</v>
      </c>
      <c r="D21" s="129">
        <v>120000</v>
      </c>
      <c r="E21" s="4" t="s">
        <v>62</v>
      </c>
      <c r="F21" s="4" t="s">
        <v>62</v>
      </c>
      <c r="G21" s="4" t="s">
        <v>62</v>
      </c>
      <c r="H21" s="27">
        <v>20000</v>
      </c>
      <c r="I21" s="27">
        <v>20000</v>
      </c>
      <c r="J21" s="27">
        <v>10000</v>
      </c>
      <c r="K21" s="27">
        <v>10000</v>
      </c>
      <c r="L21" s="27">
        <v>10000</v>
      </c>
      <c r="M21" s="158">
        <v>10000</v>
      </c>
      <c r="N21" s="143">
        <v>0</v>
      </c>
      <c r="O21" s="143">
        <v>0</v>
      </c>
      <c r="P21" s="143">
        <v>0</v>
      </c>
      <c r="Q21" s="27">
        <f t="shared" si="4"/>
        <v>80000</v>
      </c>
    </row>
    <row r="22" spans="1:17" x14ac:dyDescent="0.25">
      <c r="A22" s="118">
        <v>14</v>
      </c>
      <c r="B22" s="118" t="s">
        <v>91</v>
      </c>
      <c r="C22" s="130" t="s">
        <v>92</v>
      </c>
      <c r="D22" s="131">
        <v>72000</v>
      </c>
      <c r="E22" s="4" t="s">
        <v>62</v>
      </c>
      <c r="F22" s="4" t="s">
        <v>62</v>
      </c>
      <c r="G22" s="4" t="s">
        <v>62</v>
      </c>
      <c r="H22" s="27">
        <v>12000</v>
      </c>
      <c r="I22" s="27">
        <v>12000</v>
      </c>
      <c r="J22" s="27">
        <v>6000</v>
      </c>
      <c r="K22" s="27">
        <v>6000</v>
      </c>
      <c r="L22" s="27">
        <v>6000</v>
      </c>
      <c r="M22" s="158">
        <v>6000</v>
      </c>
      <c r="N22" s="143">
        <v>0</v>
      </c>
      <c r="O22" s="143">
        <v>0</v>
      </c>
      <c r="P22" s="143">
        <v>0</v>
      </c>
      <c r="Q22" s="27">
        <f t="shared" si="4"/>
        <v>48000</v>
      </c>
    </row>
    <row r="23" spans="1:17" x14ac:dyDescent="0.25">
      <c r="A23" s="127">
        <v>15</v>
      </c>
      <c r="B23" s="127" t="s">
        <v>93</v>
      </c>
      <c r="C23" s="128" t="s">
        <v>94</v>
      </c>
      <c r="D23" s="129">
        <v>120000</v>
      </c>
      <c r="E23" s="4" t="s">
        <v>62</v>
      </c>
      <c r="F23" s="4" t="s">
        <v>62</v>
      </c>
      <c r="G23" s="4" t="s">
        <v>62</v>
      </c>
      <c r="H23" s="27">
        <v>20000</v>
      </c>
      <c r="I23" s="27">
        <v>20000</v>
      </c>
      <c r="J23" s="27">
        <v>10000</v>
      </c>
      <c r="K23" s="27">
        <v>10000</v>
      </c>
      <c r="L23" s="27">
        <v>10000</v>
      </c>
      <c r="M23" s="158">
        <v>10000</v>
      </c>
      <c r="N23" s="143">
        <v>0</v>
      </c>
      <c r="O23" s="143">
        <v>0</v>
      </c>
      <c r="P23" s="143">
        <v>0</v>
      </c>
      <c r="Q23" s="27">
        <f t="shared" si="4"/>
        <v>80000</v>
      </c>
    </row>
    <row r="24" spans="1:17" x14ac:dyDescent="0.25">
      <c r="A24" s="118">
        <v>16</v>
      </c>
      <c r="B24" s="118" t="s">
        <v>95</v>
      </c>
      <c r="C24" s="130" t="s">
        <v>96</v>
      </c>
      <c r="D24" s="131">
        <v>120000</v>
      </c>
      <c r="E24" s="4" t="s">
        <v>62</v>
      </c>
      <c r="F24" s="4" t="s">
        <v>62</v>
      </c>
      <c r="G24" s="4" t="s">
        <v>62</v>
      </c>
      <c r="H24" s="27">
        <v>20000</v>
      </c>
      <c r="I24" s="27">
        <v>20000</v>
      </c>
      <c r="J24" s="27">
        <v>10000</v>
      </c>
      <c r="K24" s="27">
        <v>10000</v>
      </c>
      <c r="L24" s="27">
        <v>10000</v>
      </c>
      <c r="M24" s="158">
        <v>10000</v>
      </c>
      <c r="N24" s="143">
        <v>0</v>
      </c>
      <c r="O24" s="143">
        <v>0</v>
      </c>
      <c r="P24" s="143">
        <v>0</v>
      </c>
      <c r="Q24" s="27">
        <f t="shared" si="4"/>
        <v>80000</v>
      </c>
    </row>
    <row r="25" spans="1:17" x14ac:dyDescent="0.25">
      <c r="A25" s="127">
        <v>17</v>
      </c>
      <c r="B25" s="127" t="s">
        <v>97</v>
      </c>
      <c r="C25" s="128" t="s">
        <v>98</v>
      </c>
      <c r="D25" s="129">
        <v>69000</v>
      </c>
      <c r="E25" s="4" t="s">
        <v>62</v>
      </c>
      <c r="F25" s="4" t="s">
        <v>62</v>
      </c>
      <c r="G25" s="4" t="s">
        <v>62</v>
      </c>
      <c r="H25" s="27">
        <v>12000</v>
      </c>
      <c r="I25" s="27">
        <v>9000</v>
      </c>
      <c r="J25" s="27">
        <v>6000</v>
      </c>
      <c r="K25" s="27">
        <v>6000</v>
      </c>
      <c r="L25" s="27">
        <v>6000</v>
      </c>
      <c r="M25" s="158">
        <v>6000</v>
      </c>
      <c r="N25" s="143">
        <v>0</v>
      </c>
      <c r="O25" s="143">
        <v>0</v>
      </c>
      <c r="P25" s="143">
        <v>0</v>
      </c>
      <c r="Q25" s="27">
        <f t="shared" si="4"/>
        <v>45000</v>
      </c>
    </row>
    <row r="26" spans="1:17" x14ac:dyDescent="0.25">
      <c r="A26" s="118">
        <v>18</v>
      </c>
      <c r="B26" s="118" t="s">
        <v>99</v>
      </c>
      <c r="C26" s="132" t="s">
        <v>100</v>
      </c>
      <c r="D26" s="131">
        <v>120000</v>
      </c>
      <c r="E26" s="4" t="s">
        <v>62</v>
      </c>
      <c r="F26" s="4" t="s">
        <v>62</v>
      </c>
      <c r="G26" s="4" t="s">
        <v>62</v>
      </c>
      <c r="H26" s="27">
        <v>20000</v>
      </c>
      <c r="I26" s="27">
        <v>20000</v>
      </c>
      <c r="J26" s="27">
        <v>10000</v>
      </c>
      <c r="K26" s="27">
        <v>10000</v>
      </c>
      <c r="L26" s="27">
        <v>10000</v>
      </c>
      <c r="M26" s="158">
        <v>10000</v>
      </c>
      <c r="N26" s="143">
        <v>0</v>
      </c>
      <c r="O26" s="143">
        <v>0</v>
      </c>
      <c r="P26" s="143">
        <v>0</v>
      </c>
      <c r="Q26" s="27">
        <f t="shared" si="4"/>
        <v>80000</v>
      </c>
    </row>
    <row r="27" spans="1:17" x14ac:dyDescent="0.25">
      <c r="A27" s="127">
        <v>19</v>
      </c>
      <c r="B27" s="127" t="s">
        <v>101</v>
      </c>
      <c r="C27" s="128" t="s">
        <v>102</v>
      </c>
      <c r="D27" s="129">
        <v>120000</v>
      </c>
      <c r="E27" s="4" t="s">
        <v>62</v>
      </c>
      <c r="F27" s="4" t="s">
        <v>62</v>
      </c>
      <c r="G27" s="4" t="s">
        <v>62</v>
      </c>
      <c r="H27" s="189">
        <v>20000</v>
      </c>
      <c r="I27" s="189">
        <v>20000</v>
      </c>
      <c r="J27" s="189">
        <v>10000</v>
      </c>
      <c r="K27" s="189">
        <v>10000</v>
      </c>
      <c r="L27" s="189">
        <v>10000</v>
      </c>
      <c r="M27" s="159">
        <v>10000</v>
      </c>
      <c r="N27" s="144">
        <v>0</v>
      </c>
      <c r="O27" s="144">
        <v>0</v>
      </c>
      <c r="P27" s="144">
        <v>0</v>
      </c>
      <c r="Q27" s="189">
        <f t="shared" si="4"/>
        <v>80000</v>
      </c>
    </row>
    <row r="28" spans="1:17" x14ac:dyDescent="0.25">
      <c r="A28" s="118">
        <v>20</v>
      </c>
      <c r="B28" s="118" t="s">
        <v>103</v>
      </c>
      <c r="C28" s="130" t="s">
        <v>104</v>
      </c>
      <c r="D28" s="131">
        <v>144000</v>
      </c>
      <c r="E28" s="4" t="s">
        <v>62</v>
      </c>
      <c r="F28" s="4" t="s">
        <v>62</v>
      </c>
      <c r="G28" s="4" t="s">
        <v>62</v>
      </c>
      <c r="H28" s="189">
        <v>24000</v>
      </c>
      <c r="I28" s="189">
        <v>24000</v>
      </c>
      <c r="J28" s="189">
        <v>12000</v>
      </c>
      <c r="K28" s="189">
        <v>12000</v>
      </c>
      <c r="L28" s="189">
        <v>12000</v>
      </c>
      <c r="M28" s="159">
        <v>12000</v>
      </c>
      <c r="N28" s="144">
        <v>0</v>
      </c>
      <c r="O28" s="144">
        <v>0</v>
      </c>
      <c r="P28" s="144">
        <v>0</v>
      </c>
      <c r="Q28" s="189">
        <f t="shared" si="4"/>
        <v>96000</v>
      </c>
    </row>
    <row r="29" spans="1:17" x14ac:dyDescent="0.25">
      <c r="A29" s="127">
        <v>21</v>
      </c>
      <c r="B29" s="127" t="s">
        <v>103</v>
      </c>
      <c r="C29" s="128" t="s">
        <v>105</v>
      </c>
      <c r="D29" s="129">
        <v>90000</v>
      </c>
      <c r="E29" s="4" t="s">
        <v>62</v>
      </c>
      <c r="F29" s="4" t="s">
        <v>62</v>
      </c>
      <c r="G29" s="4" t="s">
        <v>62</v>
      </c>
      <c r="H29" s="189">
        <v>30000</v>
      </c>
      <c r="I29" s="189">
        <v>30000</v>
      </c>
      <c r="J29" s="189">
        <v>30000</v>
      </c>
      <c r="K29" s="223"/>
      <c r="L29" s="223"/>
      <c r="M29" s="229"/>
      <c r="N29" s="144">
        <v>0</v>
      </c>
      <c r="O29" s="144">
        <v>0</v>
      </c>
      <c r="P29" s="144">
        <v>0</v>
      </c>
      <c r="Q29" s="189">
        <f t="shared" si="4"/>
        <v>90000</v>
      </c>
    </row>
    <row r="30" spans="1:17" ht="15.75" x14ac:dyDescent="0.25">
      <c r="A30" s="118">
        <v>22</v>
      </c>
      <c r="B30" s="118" t="s">
        <v>106</v>
      </c>
      <c r="C30" s="133" t="s">
        <v>107</v>
      </c>
      <c r="D30" s="131">
        <v>126000</v>
      </c>
      <c r="E30" s="4" t="s">
        <v>62</v>
      </c>
      <c r="F30" s="4" t="s">
        <v>62</v>
      </c>
      <c r="G30" s="4" t="s">
        <v>62</v>
      </c>
      <c r="H30" s="189">
        <v>18000</v>
      </c>
      <c r="I30" s="189">
        <v>12000</v>
      </c>
      <c r="J30" s="189">
        <v>12000</v>
      </c>
      <c r="K30" s="189">
        <v>12000</v>
      </c>
      <c r="L30" s="189">
        <v>12000</v>
      </c>
      <c r="M30" s="159">
        <v>12000</v>
      </c>
      <c r="N30" s="144">
        <v>0</v>
      </c>
      <c r="O30" s="144">
        <v>0</v>
      </c>
      <c r="P30" s="144">
        <v>0</v>
      </c>
      <c r="Q30" s="189">
        <f t="shared" si="4"/>
        <v>78000</v>
      </c>
    </row>
    <row r="31" spans="1:17" x14ac:dyDescent="0.25">
      <c r="A31" s="118">
        <v>23</v>
      </c>
      <c r="B31" s="118" t="s">
        <v>108</v>
      </c>
      <c r="C31" s="130" t="s">
        <v>109</v>
      </c>
      <c r="D31" s="131">
        <v>120000</v>
      </c>
      <c r="E31" s="4" t="s">
        <v>62</v>
      </c>
      <c r="F31" s="4" t="s">
        <v>62</v>
      </c>
      <c r="G31" s="4" t="s">
        <v>62</v>
      </c>
      <c r="H31" s="27">
        <v>20000</v>
      </c>
      <c r="I31" s="27">
        <v>20000</v>
      </c>
      <c r="J31" s="27">
        <v>10000</v>
      </c>
      <c r="K31" s="27">
        <v>10000</v>
      </c>
      <c r="L31" s="27">
        <v>10000</v>
      </c>
      <c r="M31" s="158">
        <v>10000</v>
      </c>
      <c r="N31" s="144">
        <v>0</v>
      </c>
      <c r="O31" s="144">
        <v>0</v>
      </c>
      <c r="P31" s="144">
        <v>0</v>
      </c>
      <c r="Q31" s="27">
        <f t="shared" si="4"/>
        <v>80000</v>
      </c>
    </row>
    <row r="32" spans="1:17" ht="15.75" thickBot="1" x14ac:dyDescent="0.3">
      <c r="A32" s="134">
        <v>24</v>
      </c>
      <c r="B32" s="135" t="s">
        <v>183</v>
      </c>
      <c r="C32" s="128" t="s">
        <v>105</v>
      </c>
      <c r="D32" s="230"/>
      <c r="E32" s="231"/>
      <c r="F32" s="231"/>
      <c r="G32" s="231"/>
      <c r="H32" s="233"/>
      <c r="I32" s="233"/>
      <c r="J32" s="233"/>
      <c r="K32" s="233"/>
      <c r="L32" s="233"/>
      <c r="M32" s="155">
        <v>44516.13</v>
      </c>
      <c r="N32" s="144">
        <v>0</v>
      </c>
      <c r="O32" s="144">
        <v>0</v>
      </c>
      <c r="P32" s="144">
        <v>0</v>
      </c>
      <c r="Q32" s="236">
        <f>K32+L32+M32+N32+O32+P32</f>
        <v>44516.13</v>
      </c>
    </row>
    <row r="33" spans="1:20" ht="15.75" thickBot="1" x14ac:dyDescent="0.3">
      <c r="A33" s="327" t="s">
        <v>6</v>
      </c>
      <c r="B33" s="328"/>
      <c r="C33" s="329"/>
      <c r="D33" s="138">
        <f t="shared" ref="D33:J33" si="5">SUM(D9:D31)</f>
        <v>2815500</v>
      </c>
      <c r="E33" s="138" t="s">
        <v>62</v>
      </c>
      <c r="F33" s="138" t="s">
        <v>62</v>
      </c>
      <c r="G33" s="138" t="s">
        <v>62</v>
      </c>
      <c r="H33" s="188">
        <f t="shared" si="5"/>
        <v>493000</v>
      </c>
      <c r="I33" s="190">
        <f t="shared" si="5"/>
        <v>456500</v>
      </c>
      <c r="J33" s="188">
        <f t="shared" si="5"/>
        <v>259500</v>
      </c>
      <c r="K33" s="188">
        <f t="shared" ref="K33:M33" si="6">SUM(K9:K32)</f>
        <v>229500</v>
      </c>
      <c r="L33" s="188">
        <f t="shared" si="6"/>
        <v>229500</v>
      </c>
      <c r="M33" s="156">
        <f t="shared" si="6"/>
        <v>274016.13</v>
      </c>
      <c r="N33" s="22">
        <f>SUM(N9:N32)</f>
        <v>0</v>
      </c>
      <c r="O33" s="22">
        <f>SUM(O9:O32)</f>
        <v>0</v>
      </c>
      <c r="P33" s="22">
        <f>SUM(P9:P32)</f>
        <v>0</v>
      </c>
      <c r="Q33" s="235">
        <f t="shared" ref="Q33" si="7">SUM(Q9:Q32)</f>
        <v>1942016.13</v>
      </c>
    </row>
    <row r="34" spans="1:20" ht="15.75" thickBot="1" x14ac:dyDescent="0.3">
      <c r="A34" s="330" t="s">
        <v>18</v>
      </c>
      <c r="B34" s="331"/>
      <c r="C34" s="331"/>
      <c r="D34" s="24">
        <f t="shared" ref="D34:M34" si="8">D6+D8+D33</f>
        <v>3127500</v>
      </c>
      <c r="E34" s="24" t="s">
        <v>62</v>
      </c>
      <c r="F34" s="24" t="s">
        <v>62</v>
      </c>
      <c r="G34" s="24" t="s">
        <v>62</v>
      </c>
      <c r="H34" s="212">
        <f t="shared" si="8"/>
        <v>561000</v>
      </c>
      <c r="I34" s="61">
        <f t="shared" si="8"/>
        <v>492500</v>
      </c>
      <c r="J34" s="212">
        <f t="shared" si="8"/>
        <v>285500</v>
      </c>
      <c r="K34" s="61">
        <f t="shared" si="8"/>
        <v>255500</v>
      </c>
      <c r="L34" s="212">
        <f t="shared" si="8"/>
        <v>255500</v>
      </c>
      <c r="M34" s="245">
        <f t="shared" si="8"/>
        <v>274016.13</v>
      </c>
      <c r="N34" s="24">
        <f>N6+N8+N33</f>
        <v>0</v>
      </c>
      <c r="O34" s="24">
        <f>O6+O8+O33</f>
        <v>0</v>
      </c>
      <c r="P34" s="25">
        <f>P6+P8+P33</f>
        <v>0</v>
      </c>
      <c r="Q34" s="24">
        <f>Q33+Q8+Q6</f>
        <v>2139016.13</v>
      </c>
    </row>
    <row r="35" spans="1:20" x14ac:dyDescent="0.25">
      <c r="A35" s="225"/>
      <c r="B35" s="225"/>
      <c r="C35" s="225"/>
      <c r="D35" s="226"/>
      <c r="E35" s="226"/>
      <c r="F35" s="226"/>
      <c r="G35" s="226"/>
      <c r="H35" s="226"/>
      <c r="I35" s="227"/>
      <c r="J35" s="227"/>
      <c r="K35" s="227"/>
      <c r="L35" s="226"/>
      <c r="M35" s="226"/>
      <c r="N35" s="226"/>
      <c r="O35" s="226"/>
      <c r="P35" s="226"/>
      <c r="Q35" s="226"/>
    </row>
    <row r="36" spans="1:20" x14ac:dyDescent="0.25">
      <c r="H36"/>
    </row>
    <row r="37" spans="1:20" ht="21" x14ac:dyDescent="0.35">
      <c r="A37" s="326" t="s">
        <v>202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</row>
    <row r="38" spans="1:20" s="107" customFormat="1" x14ac:dyDescent="0.25">
      <c r="E38" s="108" t="s">
        <v>47</v>
      </c>
      <c r="F38" s="108" t="s">
        <v>48</v>
      </c>
      <c r="G38" s="108" t="s">
        <v>27</v>
      </c>
      <c r="H38" s="108" t="s">
        <v>28</v>
      </c>
      <c r="I38" s="108" t="s">
        <v>29</v>
      </c>
      <c r="J38" s="109" t="s">
        <v>30</v>
      </c>
      <c r="K38" s="108" t="s">
        <v>26</v>
      </c>
      <c r="L38" s="108" t="s">
        <v>31</v>
      </c>
      <c r="M38" s="246" t="s">
        <v>32</v>
      </c>
      <c r="N38" s="108" t="s">
        <v>33</v>
      </c>
      <c r="O38" s="108" t="s">
        <v>34</v>
      </c>
      <c r="P38" s="108" t="s">
        <v>35</v>
      </c>
      <c r="Q38" s="108"/>
      <c r="R38" s="111"/>
      <c r="S38" s="111"/>
      <c r="T38" s="111"/>
    </row>
    <row r="39" spans="1:20" ht="45" x14ac:dyDescent="0.25">
      <c r="A39" s="18" t="s">
        <v>2</v>
      </c>
      <c r="B39" s="12" t="s">
        <v>1</v>
      </c>
      <c r="C39" s="12" t="s">
        <v>0</v>
      </c>
      <c r="D39" s="12" t="s">
        <v>3</v>
      </c>
      <c r="E39" s="38"/>
      <c r="F39" s="62"/>
      <c r="G39" s="38"/>
      <c r="H39" s="38"/>
      <c r="I39" s="38"/>
      <c r="J39" s="58"/>
      <c r="K39" s="41"/>
      <c r="L39" s="41"/>
      <c r="M39" s="250"/>
      <c r="N39" s="41"/>
      <c r="O39" s="41"/>
      <c r="P39" s="41"/>
      <c r="Q39" s="15" t="s">
        <v>25</v>
      </c>
      <c r="R39" s="48"/>
      <c r="S39" s="48"/>
      <c r="T39" s="49"/>
    </row>
    <row r="40" spans="1:20" x14ac:dyDescent="0.25">
      <c r="A40" s="43"/>
      <c r="B40" s="43"/>
      <c r="C40" s="44"/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6">
        <v>0</v>
      </c>
      <c r="J40" s="63">
        <v>0</v>
      </c>
      <c r="K40" s="46">
        <v>0</v>
      </c>
      <c r="L40" s="46">
        <v>0</v>
      </c>
      <c r="M40" s="255">
        <v>0</v>
      </c>
      <c r="N40" s="46">
        <v>0</v>
      </c>
      <c r="O40" s="46">
        <v>0</v>
      </c>
      <c r="P40" s="46">
        <v>0</v>
      </c>
      <c r="Q40" s="13">
        <f>SUM(J39:P39)</f>
        <v>0</v>
      </c>
      <c r="R40" s="50"/>
      <c r="S40" s="50"/>
      <c r="T40" s="50"/>
    </row>
    <row r="41" spans="1:20" x14ac:dyDescent="0.25">
      <c r="A41" s="3"/>
      <c r="B41" s="3"/>
      <c r="C41" s="2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v>0</v>
      </c>
      <c r="J41" s="27">
        <v>0</v>
      </c>
      <c r="K41" s="13">
        <v>0</v>
      </c>
      <c r="L41" s="13">
        <v>0</v>
      </c>
      <c r="M41" s="256">
        <v>0</v>
      </c>
      <c r="N41" s="13">
        <v>0</v>
      </c>
      <c r="O41" s="13">
        <v>0</v>
      </c>
      <c r="P41" s="13">
        <v>0</v>
      </c>
      <c r="Q41" s="13">
        <f>SUM(J40:P40)</f>
        <v>0</v>
      </c>
      <c r="R41" s="50"/>
      <c r="S41" s="50"/>
      <c r="T41" s="50"/>
    </row>
    <row r="42" spans="1:20" ht="15.75" thickBot="1" x14ac:dyDescent="0.3">
      <c r="A42" s="335" t="s">
        <v>6</v>
      </c>
      <c r="B42" s="336"/>
      <c r="C42" s="336"/>
      <c r="D42" s="16">
        <f t="shared" ref="D42:Q42" si="9">SUM(D40:D41)</f>
        <v>0</v>
      </c>
      <c r="E42" s="16">
        <f t="shared" si="9"/>
        <v>0</v>
      </c>
      <c r="F42" s="16">
        <f t="shared" si="9"/>
        <v>0</v>
      </c>
      <c r="G42" s="16">
        <f t="shared" si="9"/>
        <v>0</v>
      </c>
      <c r="H42" s="16">
        <f t="shared" si="9"/>
        <v>0</v>
      </c>
      <c r="I42" s="17">
        <f t="shared" si="9"/>
        <v>0</v>
      </c>
      <c r="J42" s="59">
        <f t="shared" si="9"/>
        <v>0</v>
      </c>
      <c r="K42" s="17">
        <f t="shared" si="9"/>
        <v>0</v>
      </c>
      <c r="L42" s="17">
        <f t="shared" si="9"/>
        <v>0</v>
      </c>
      <c r="M42" s="257">
        <f t="shared" si="9"/>
        <v>0</v>
      </c>
      <c r="N42" s="17">
        <f t="shared" si="9"/>
        <v>0</v>
      </c>
      <c r="O42" s="17">
        <f t="shared" si="9"/>
        <v>0</v>
      </c>
      <c r="P42" s="17">
        <f t="shared" si="9"/>
        <v>0</v>
      </c>
      <c r="Q42" s="17">
        <f t="shared" si="9"/>
        <v>0</v>
      </c>
      <c r="R42" s="51"/>
      <c r="S42" s="51"/>
      <c r="T42" s="51"/>
    </row>
    <row r="43" spans="1:20" ht="15.75" thickBot="1" x14ac:dyDescent="0.3">
      <c r="A43" s="330" t="s">
        <v>18</v>
      </c>
      <c r="B43" s="331"/>
      <c r="C43" s="331"/>
      <c r="D43" s="25">
        <f>D42</f>
        <v>0</v>
      </c>
      <c r="E43" s="25">
        <f t="shared" ref="E43:Q43" si="10">E42</f>
        <v>0</v>
      </c>
      <c r="F43" s="25">
        <f t="shared" si="10"/>
        <v>0</v>
      </c>
      <c r="G43" s="25">
        <f t="shared" si="10"/>
        <v>0</v>
      </c>
      <c r="H43" s="25">
        <f t="shared" si="10"/>
        <v>0</v>
      </c>
      <c r="I43" s="25">
        <f t="shared" si="10"/>
        <v>0</v>
      </c>
      <c r="J43" s="25">
        <f t="shared" si="10"/>
        <v>0</v>
      </c>
      <c r="K43" s="25">
        <f t="shared" si="10"/>
        <v>0</v>
      </c>
      <c r="L43" s="25">
        <f t="shared" si="10"/>
        <v>0</v>
      </c>
      <c r="M43" s="258">
        <f t="shared" si="10"/>
        <v>0</v>
      </c>
      <c r="N43" s="25">
        <f t="shared" si="10"/>
        <v>0</v>
      </c>
      <c r="O43" s="25">
        <f t="shared" si="10"/>
        <v>0</v>
      </c>
      <c r="P43" s="25">
        <f t="shared" si="10"/>
        <v>0</v>
      </c>
      <c r="Q43" s="25">
        <f t="shared" si="10"/>
        <v>0</v>
      </c>
      <c r="R43" s="52"/>
      <c r="S43" s="52"/>
      <c r="T43" s="52"/>
    </row>
    <row r="45" spans="1:20" ht="18.75" x14ac:dyDescent="0.3">
      <c r="A45" s="337" t="s">
        <v>203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</row>
    <row r="46" spans="1:20" s="107" customFormat="1" x14ac:dyDescent="0.25">
      <c r="E46" s="108" t="s">
        <v>47</v>
      </c>
      <c r="F46" s="108" t="s">
        <v>48</v>
      </c>
      <c r="G46" s="108" t="s">
        <v>27</v>
      </c>
      <c r="H46" s="108" t="s">
        <v>28</v>
      </c>
      <c r="I46" s="108" t="s">
        <v>29</v>
      </c>
      <c r="J46" s="108" t="s">
        <v>30</v>
      </c>
      <c r="K46" s="108" t="s">
        <v>26</v>
      </c>
      <c r="L46" s="109" t="s">
        <v>31</v>
      </c>
      <c r="M46" s="215" t="s">
        <v>32</v>
      </c>
      <c r="N46" s="108" t="s">
        <v>33</v>
      </c>
      <c r="O46" s="108" t="s">
        <v>34</v>
      </c>
      <c r="P46" s="108" t="s">
        <v>35</v>
      </c>
      <c r="Q46" s="108"/>
    </row>
    <row r="47" spans="1:20" ht="45" x14ac:dyDescent="0.25">
      <c r="A47" s="18" t="s">
        <v>2</v>
      </c>
      <c r="B47" s="12" t="s">
        <v>1</v>
      </c>
      <c r="C47" s="12" t="s">
        <v>0</v>
      </c>
      <c r="D47" s="12" t="s">
        <v>3</v>
      </c>
      <c r="E47" s="38"/>
      <c r="F47" s="38"/>
      <c r="G47" s="38"/>
      <c r="H47" s="38"/>
      <c r="I47" s="12"/>
      <c r="J47" s="12"/>
      <c r="K47" s="75"/>
      <c r="L47" s="62" t="s">
        <v>200</v>
      </c>
      <c r="M47" s="241" t="s">
        <v>208</v>
      </c>
      <c r="N47" s="58"/>
      <c r="O47" s="41"/>
      <c r="P47" s="41"/>
      <c r="Q47" s="15" t="s">
        <v>25</v>
      </c>
    </row>
    <row r="48" spans="1:20" x14ac:dyDescent="0.25">
      <c r="A48" s="148">
        <v>1</v>
      </c>
      <c r="B48" s="98" t="s">
        <v>142</v>
      </c>
      <c r="C48" s="209" t="s">
        <v>176</v>
      </c>
      <c r="D48" s="100"/>
      <c r="E48" s="173">
        <v>0</v>
      </c>
      <c r="F48" s="170">
        <v>0</v>
      </c>
      <c r="G48" s="171">
        <v>0</v>
      </c>
      <c r="H48" s="171">
        <v>0</v>
      </c>
      <c r="I48" s="171">
        <v>0</v>
      </c>
      <c r="J48" s="171">
        <v>0</v>
      </c>
      <c r="K48" s="63">
        <v>0</v>
      </c>
      <c r="L48" s="63">
        <v>0</v>
      </c>
      <c r="M48" s="157">
        <v>0</v>
      </c>
      <c r="N48" s="46">
        <v>0</v>
      </c>
      <c r="O48" s="46">
        <v>0</v>
      </c>
      <c r="P48" s="46">
        <v>0</v>
      </c>
      <c r="Q48" s="13">
        <v>0</v>
      </c>
    </row>
    <row r="49" spans="1:17" x14ac:dyDescent="0.25">
      <c r="A49" s="345" t="s">
        <v>24</v>
      </c>
      <c r="B49" s="346"/>
      <c r="C49" s="346"/>
      <c r="D49" s="181">
        <f>SUM(D48:D48)</f>
        <v>0</v>
      </c>
      <c r="E49" s="208">
        <f>SUM(E48:E48)</f>
        <v>0</v>
      </c>
      <c r="F49" s="182">
        <f>SUM(F48:F48)</f>
        <v>0</v>
      </c>
      <c r="G49" s="183">
        <v>0</v>
      </c>
      <c r="H49" s="183">
        <v>0</v>
      </c>
      <c r="I49" s="200">
        <f t="shared" ref="I49:Q49" si="11">SUM(I48:I48)</f>
        <v>0</v>
      </c>
      <c r="J49" s="205"/>
      <c r="K49" s="240">
        <f t="shared" si="11"/>
        <v>0</v>
      </c>
      <c r="L49" s="240">
        <f t="shared" si="11"/>
        <v>0</v>
      </c>
      <c r="M49" s="205">
        <f t="shared" si="11"/>
        <v>0</v>
      </c>
      <c r="N49" s="17">
        <f t="shared" si="11"/>
        <v>0</v>
      </c>
      <c r="O49" s="17">
        <f t="shared" si="11"/>
        <v>0</v>
      </c>
      <c r="P49" s="17">
        <f t="shared" si="11"/>
        <v>0</v>
      </c>
      <c r="Q49" s="17">
        <f t="shared" si="11"/>
        <v>0</v>
      </c>
    </row>
    <row r="50" spans="1:17" x14ac:dyDescent="0.25">
      <c r="A50" s="237">
        <v>1</v>
      </c>
      <c r="B50" s="118" t="s">
        <v>194</v>
      </c>
      <c r="C50" s="244" t="s">
        <v>195</v>
      </c>
      <c r="D50" s="238">
        <v>5000</v>
      </c>
      <c r="E50" s="173">
        <v>0</v>
      </c>
      <c r="F50" s="170">
        <v>0</v>
      </c>
      <c r="G50" s="171">
        <v>0</v>
      </c>
      <c r="H50" s="171">
        <v>0</v>
      </c>
      <c r="I50" s="171">
        <v>0</v>
      </c>
      <c r="J50" s="171">
        <v>0</v>
      </c>
      <c r="K50" s="63">
        <v>0</v>
      </c>
      <c r="L50" s="63">
        <v>0</v>
      </c>
      <c r="M50" s="242">
        <v>5000</v>
      </c>
      <c r="N50" s="63">
        <v>0</v>
      </c>
      <c r="O50" s="63">
        <v>0</v>
      </c>
      <c r="P50" s="63">
        <v>0</v>
      </c>
      <c r="Q50" s="63">
        <v>0</v>
      </c>
    </row>
    <row r="51" spans="1:17" x14ac:dyDescent="0.25">
      <c r="A51" s="237">
        <v>2</v>
      </c>
      <c r="B51" s="118" t="s">
        <v>192</v>
      </c>
      <c r="C51" s="244" t="s">
        <v>193</v>
      </c>
      <c r="D51" s="238">
        <v>5000</v>
      </c>
      <c r="E51" s="173">
        <v>0</v>
      </c>
      <c r="F51" s="170">
        <v>0</v>
      </c>
      <c r="G51" s="171">
        <v>0</v>
      </c>
      <c r="H51" s="171">
        <v>0</v>
      </c>
      <c r="I51" s="171">
        <v>0</v>
      </c>
      <c r="J51" s="171">
        <v>0</v>
      </c>
      <c r="K51" s="63">
        <v>0</v>
      </c>
      <c r="L51" s="63">
        <v>0</v>
      </c>
      <c r="M51" s="242">
        <v>5000</v>
      </c>
      <c r="N51" s="63">
        <v>0</v>
      </c>
      <c r="O51" s="63">
        <v>0</v>
      </c>
      <c r="P51" s="63">
        <v>0</v>
      </c>
      <c r="Q51" s="63">
        <v>0</v>
      </c>
    </row>
    <row r="52" spans="1:17" x14ac:dyDescent="0.25">
      <c r="A52" s="237">
        <v>3</v>
      </c>
      <c r="B52" s="118" t="s">
        <v>196</v>
      </c>
      <c r="C52" s="244" t="s">
        <v>197</v>
      </c>
      <c r="D52" s="238">
        <v>5000</v>
      </c>
      <c r="E52" s="173">
        <v>0</v>
      </c>
      <c r="F52" s="170">
        <v>0</v>
      </c>
      <c r="G52" s="171">
        <v>0</v>
      </c>
      <c r="H52" s="171">
        <v>0</v>
      </c>
      <c r="I52" s="171">
        <v>0</v>
      </c>
      <c r="J52" s="171">
        <v>0</v>
      </c>
      <c r="K52" s="63">
        <v>0</v>
      </c>
      <c r="L52" s="63">
        <v>0</v>
      </c>
      <c r="M52" s="242">
        <v>5000</v>
      </c>
      <c r="N52" s="63">
        <v>0</v>
      </c>
      <c r="O52" s="63">
        <v>0</v>
      </c>
      <c r="P52" s="63">
        <v>0</v>
      </c>
      <c r="Q52" s="63">
        <v>0</v>
      </c>
    </row>
    <row r="53" spans="1:17" x14ac:dyDescent="0.25">
      <c r="A53" s="237">
        <v>4</v>
      </c>
      <c r="B53" s="118" t="s">
        <v>206</v>
      </c>
      <c r="C53" s="244" t="s">
        <v>207</v>
      </c>
      <c r="D53" s="238">
        <v>5000</v>
      </c>
      <c r="E53" s="173">
        <v>0</v>
      </c>
      <c r="F53" s="170">
        <v>0</v>
      </c>
      <c r="G53" s="171">
        <v>0</v>
      </c>
      <c r="H53" s="171">
        <v>0</v>
      </c>
      <c r="I53" s="171">
        <v>0</v>
      </c>
      <c r="J53" s="171">
        <v>0</v>
      </c>
      <c r="K53" s="63">
        <v>0</v>
      </c>
      <c r="L53" s="63">
        <v>0</v>
      </c>
      <c r="M53" s="242">
        <v>5000</v>
      </c>
      <c r="N53" s="63">
        <v>0</v>
      </c>
      <c r="O53" s="63">
        <v>0</v>
      </c>
      <c r="P53" s="63">
        <v>0</v>
      </c>
      <c r="Q53" s="63">
        <v>0</v>
      </c>
    </row>
    <row r="54" spans="1:17" ht="15.75" thickBot="1" x14ac:dyDescent="0.3">
      <c r="A54" s="345" t="s">
        <v>6</v>
      </c>
      <c r="B54" s="346"/>
      <c r="C54" s="346"/>
      <c r="D54" s="174">
        <f>SUM(D50:D53)</f>
        <v>20000</v>
      </c>
      <c r="E54" s="174">
        <v>0</v>
      </c>
      <c r="F54" s="174">
        <v>0</v>
      </c>
      <c r="G54" s="175">
        <v>0</v>
      </c>
      <c r="H54" s="174">
        <v>0</v>
      </c>
      <c r="I54" s="175">
        <v>0</v>
      </c>
      <c r="J54" s="175">
        <v>0</v>
      </c>
      <c r="K54" s="65">
        <v>0</v>
      </c>
      <c r="L54" s="65">
        <v>0</v>
      </c>
      <c r="M54" s="210">
        <f>SUM(M50:M53)</f>
        <v>20000</v>
      </c>
      <c r="N54" s="53">
        <v>0</v>
      </c>
      <c r="O54" s="53">
        <v>0</v>
      </c>
      <c r="P54" s="53">
        <v>0</v>
      </c>
      <c r="Q54" s="53">
        <v>0</v>
      </c>
    </row>
    <row r="55" spans="1:17" ht="15.75" thickBot="1" x14ac:dyDescent="0.3">
      <c r="A55" s="347" t="s">
        <v>18</v>
      </c>
      <c r="B55" s="347"/>
      <c r="C55" s="347"/>
      <c r="D55" s="177">
        <f>D49+D54</f>
        <v>20000</v>
      </c>
      <c r="E55" s="177">
        <f>E49+E54</f>
        <v>0</v>
      </c>
      <c r="F55" s="177">
        <f>F49+F54</f>
        <v>0</v>
      </c>
      <c r="G55" s="178">
        <f>G54+G49</f>
        <v>0</v>
      </c>
      <c r="H55" s="177">
        <f>H49</f>
        <v>0</v>
      </c>
      <c r="I55" s="178">
        <f>I49+I54</f>
        <v>0</v>
      </c>
      <c r="J55" s="178">
        <f>J49+J54</f>
        <v>0</v>
      </c>
      <c r="K55" s="178">
        <f>K49+K54</f>
        <v>0</v>
      </c>
      <c r="L55" s="178">
        <f>L49+L54</f>
        <v>0</v>
      </c>
      <c r="M55" s="245">
        <f>+M54</f>
        <v>20000</v>
      </c>
      <c r="N55" s="25">
        <f>N49</f>
        <v>0</v>
      </c>
      <c r="O55" s="25">
        <f>O49</f>
        <v>0</v>
      </c>
      <c r="P55" s="25">
        <f>P49</f>
        <v>0</v>
      </c>
      <c r="Q55" s="25">
        <f>Q49</f>
        <v>0</v>
      </c>
    </row>
    <row r="56" spans="1:17" x14ac:dyDescent="0.25">
      <c r="H56" s="152"/>
    </row>
    <row r="57" spans="1:17" ht="18.75" x14ac:dyDescent="0.3">
      <c r="A57" s="341" t="s">
        <v>204</v>
      </c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</row>
    <row r="58" spans="1:17" s="107" customFormat="1" ht="15.75" thickBot="1" x14ac:dyDescent="0.3">
      <c r="E58" s="108" t="s">
        <v>47</v>
      </c>
      <c r="F58" s="108" t="s">
        <v>48</v>
      </c>
      <c r="G58" s="108" t="s">
        <v>27</v>
      </c>
      <c r="H58" s="108" t="s">
        <v>28</v>
      </c>
      <c r="I58" s="108" t="s">
        <v>29</v>
      </c>
      <c r="J58" s="109" t="s">
        <v>30</v>
      </c>
      <c r="K58" s="108" t="s">
        <v>26</v>
      </c>
      <c r="L58" s="108" t="s">
        <v>31</v>
      </c>
      <c r="M58" s="246" t="s">
        <v>32</v>
      </c>
      <c r="N58" s="108" t="s">
        <v>33</v>
      </c>
      <c r="O58" s="108" t="s">
        <v>34</v>
      </c>
      <c r="P58" s="108" t="s">
        <v>35</v>
      </c>
      <c r="Q58" s="108"/>
    </row>
    <row r="59" spans="1:17" ht="45" x14ac:dyDescent="0.25">
      <c r="A59" s="28" t="s">
        <v>2</v>
      </c>
      <c r="B59" s="29" t="s">
        <v>20</v>
      </c>
      <c r="C59" s="30" t="s">
        <v>0</v>
      </c>
      <c r="D59" s="30" t="s">
        <v>3</v>
      </c>
      <c r="E59" s="38"/>
      <c r="F59" s="62"/>
      <c r="G59" s="38"/>
      <c r="H59" s="38"/>
      <c r="I59" s="38"/>
      <c r="J59" s="58"/>
      <c r="K59" s="41"/>
      <c r="L59" s="41"/>
      <c r="M59" s="250"/>
      <c r="N59" s="41"/>
      <c r="O59" s="41"/>
      <c r="P59" s="41"/>
      <c r="Q59" s="15" t="s">
        <v>25</v>
      </c>
    </row>
    <row r="60" spans="1:17" x14ac:dyDescent="0.25">
      <c r="A60" s="31"/>
      <c r="B60" s="32"/>
      <c r="C60" s="33"/>
      <c r="D60" s="68">
        <v>0</v>
      </c>
      <c r="E60" s="68">
        <v>0</v>
      </c>
      <c r="F60" s="69">
        <v>0</v>
      </c>
      <c r="G60" s="68">
        <v>0</v>
      </c>
      <c r="H60" s="68">
        <v>0</v>
      </c>
      <c r="I60" s="68">
        <v>0</v>
      </c>
      <c r="J60" s="68">
        <v>0</v>
      </c>
      <c r="K60" s="69">
        <v>0</v>
      </c>
      <c r="L60" s="69">
        <v>0</v>
      </c>
      <c r="M60" s="251">
        <v>0</v>
      </c>
      <c r="N60" s="68">
        <v>0</v>
      </c>
      <c r="O60" s="68">
        <v>0</v>
      </c>
      <c r="P60" s="69">
        <v>0</v>
      </c>
      <c r="Q60" s="69">
        <v>0</v>
      </c>
    </row>
    <row r="61" spans="1:17" x14ac:dyDescent="0.25">
      <c r="A61" s="31"/>
      <c r="B61" s="32"/>
      <c r="C61" s="33"/>
      <c r="D61" s="72">
        <v>0</v>
      </c>
      <c r="E61" s="72">
        <v>0</v>
      </c>
      <c r="F61" s="73">
        <v>0</v>
      </c>
      <c r="G61" s="72">
        <v>0</v>
      </c>
      <c r="H61" s="72">
        <v>0</v>
      </c>
      <c r="I61" s="72">
        <v>0</v>
      </c>
      <c r="J61" s="72">
        <v>0</v>
      </c>
      <c r="K61" s="73">
        <v>0</v>
      </c>
      <c r="L61" s="73">
        <v>0</v>
      </c>
      <c r="M61" s="252">
        <v>0</v>
      </c>
      <c r="N61" s="72">
        <v>0</v>
      </c>
      <c r="O61" s="72">
        <v>0</v>
      </c>
      <c r="P61" s="73">
        <v>0</v>
      </c>
      <c r="Q61" s="73">
        <v>0</v>
      </c>
    </row>
    <row r="62" spans="1:17" ht="15.75" thickBot="1" x14ac:dyDescent="0.3">
      <c r="A62" s="34"/>
      <c r="B62" s="35"/>
      <c r="C62" s="36" t="s">
        <v>43</v>
      </c>
      <c r="D62" s="70">
        <f>SUM(D61:D61)</f>
        <v>0</v>
      </c>
      <c r="E62" s="70">
        <v>0</v>
      </c>
      <c r="F62" s="71">
        <v>0</v>
      </c>
      <c r="G62" s="70">
        <v>0</v>
      </c>
      <c r="H62" s="70">
        <v>0</v>
      </c>
      <c r="I62" s="70">
        <v>0</v>
      </c>
      <c r="J62" s="70">
        <v>0</v>
      </c>
      <c r="K62" s="71">
        <v>0</v>
      </c>
      <c r="L62" s="71">
        <v>0</v>
      </c>
      <c r="M62" s="253">
        <v>0</v>
      </c>
      <c r="N62" s="70">
        <v>0</v>
      </c>
      <c r="O62" s="70">
        <v>0</v>
      </c>
      <c r="P62" s="71">
        <v>0</v>
      </c>
      <c r="Q62" s="71">
        <v>0</v>
      </c>
    </row>
    <row r="63" spans="1:17" ht="16.5" thickTop="1" thickBot="1" x14ac:dyDescent="0.3">
      <c r="A63" s="332" t="s">
        <v>18</v>
      </c>
      <c r="B63" s="333"/>
      <c r="C63" s="333"/>
      <c r="D63" s="37">
        <f>SUM(D60:D62)</f>
        <v>0</v>
      </c>
      <c r="E63" s="37">
        <f t="shared" ref="E63:Q63" si="12">SUM(E60:E62)</f>
        <v>0</v>
      </c>
      <c r="F63" s="37">
        <f t="shared" si="12"/>
        <v>0</v>
      </c>
      <c r="G63" s="37">
        <f t="shared" si="12"/>
        <v>0</v>
      </c>
      <c r="H63" s="37">
        <f t="shared" si="12"/>
        <v>0</v>
      </c>
      <c r="I63" s="37">
        <f t="shared" si="12"/>
        <v>0</v>
      </c>
      <c r="J63" s="37">
        <f t="shared" si="12"/>
        <v>0</v>
      </c>
      <c r="K63" s="37">
        <f t="shared" si="12"/>
        <v>0</v>
      </c>
      <c r="L63" s="37">
        <f t="shared" si="12"/>
        <v>0</v>
      </c>
      <c r="M63" s="254">
        <f t="shared" si="12"/>
        <v>0</v>
      </c>
      <c r="N63" s="37">
        <f t="shared" si="12"/>
        <v>0</v>
      </c>
      <c r="O63" s="37">
        <f t="shared" si="12"/>
        <v>0</v>
      </c>
      <c r="P63" s="37">
        <f t="shared" si="12"/>
        <v>0</v>
      </c>
      <c r="Q63" s="37">
        <f t="shared" si="12"/>
        <v>0</v>
      </c>
    </row>
    <row r="66" spans="1:17" ht="21" x14ac:dyDescent="0.35">
      <c r="A66" s="334" t="s">
        <v>205</v>
      </c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</row>
    <row r="67" spans="1:17" s="107" customFormat="1" ht="15.75" thickBot="1" x14ac:dyDescent="0.3">
      <c r="E67" s="108" t="s">
        <v>47</v>
      </c>
      <c r="F67" s="108" t="s">
        <v>48</v>
      </c>
      <c r="G67" s="108" t="s">
        <v>27</v>
      </c>
      <c r="H67" s="108" t="s">
        <v>28</v>
      </c>
      <c r="I67" s="108" t="s">
        <v>29</v>
      </c>
      <c r="J67" s="108" t="s">
        <v>30</v>
      </c>
      <c r="K67" s="108" t="s">
        <v>26</v>
      </c>
      <c r="L67" s="108" t="s">
        <v>31</v>
      </c>
      <c r="M67" s="246" t="s">
        <v>32</v>
      </c>
      <c r="N67" s="108" t="s">
        <v>33</v>
      </c>
      <c r="O67" s="108" t="s">
        <v>34</v>
      </c>
      <c r="P67" s="108" t="s">
        <v>35</v>
      </c>
      <c r="Q67" s="108"/>
    </row>
    <row r="68" spans="1:17" ht="45" x14ac:dyDescent="0.25">
      <c r="A68" s="18" t="s">
        <v>46</v>
      </c>
      <c r="B68" s="12" t="s">
        <v>1</v>
      </c>
      <c r="C68" s="12" t="s">
        <v>0</v>
      </c>
      <c r="D68" s="5" t="s">
        <v>3</v>
      </c>
      <c r="E68" s="12"/>
      <c r="F68" s="12"/>
      <c r="G68" s="12"/>
      <c r="H68" s="12"/>
      <c r="I68" s="75"/>
      <c r="J68" s="166"/>
      <c r="K68" s="12"/>
      <c r="L68" s="12"/>
      <c r="M68" s="247"/>
      <c r="N68" s="12"/>
      <c r="O68" s="12"/>
      <c r="P68" s="12"/>
      <c r="Q68" s="12" t="s">
        <v>10</v>
      </c>
    </row>
    <row r="69" spans="1:17" x14ac:dyDescent="0.25">
      <c r="A69" s="148">
        <v>1</v>
      </c>
      <c r="B69" s="161"/>
      <c r="C69" s="162"/>
      <c r="D69" s="163"/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248">
        <v>0</v>
      </c>
      <c r="N69" s="11">
        <v>0</v>
      </c>
      <c r="O69" s="11">
        <v>0</v>
      </c>
      <c r="P69" s="11">
        <v>0</v>
      </c>
      <c r="Q69" s="4">
        <v>0</v>
      </c>
    </row>
    <row r="70" spans="1:17" x14ac:dyDescent="0.25">
      <c r="A70" s="148">
        <v>2</v>
      </c>
      <c r="B70" s="161"/>
      <c r="C70" s="162"/>
      <c r="D70" s="164"/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248">
        <v>0</v>
      </c>
      <c r="N70" s="11">
        <v>0</v>
      </c>
      <c r="O70" s="11">
        <v>0</v>
      </c>
      <c r="P70" s="11">
        <v>0</v>
      </c>
      <c r="Q70" s="4">
        <v>0</v>
      </c>
    </row>
    <row r="71" spans="1:17" x14ac:dyDescent="0.25">
      <c r="A71" s="148">
        <v>3</v>
      </c>
      <c r="B71" s="161"/>
      <c r="C71" s="162"/>
      <c r="D71" s="164"/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248">
        <v>0</v>
      </c>
      <c r="N71" s="11">
        <v>0</v>
      </c>
      <c r="O71" s="11">
        <v>0</v>
      </c>
      <c r="P71" s="11">
        <v>0</v>
      </c>
      <c r="Q71" s="4">
        <v>0</v>
      </c>
    </row>
    <row r="72" spans="1:17" x14ac:dyDescent="0.25">
      <c r="A72" s="148">
        <v>4</v>
      </c>
      <c r="B72" s="161"/>
      <c r="C72" s="162"/>
      <c r="D72" s="164"/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248">
        <v>0</v>
      </c>
      <c r="N72" s="11">
        <v>0</v>
      </c>
      <c r="O72" s="11">
        <v>0</v>
      </c>
      <c r="P72" s="11">
        <v>0</v>
      </c>
      <c r="Q72" s="4">
        <v>0</v>
      </c>
    </row>
    <row r="73" spans="1:17" x14ac:dyDescent="0.25">
      <c r="A73" s="148">
        <v>5</v>
      </c>
      <c r="B73" s="161"/>
      <c r="C73" s="162"/>
      <c r="D73" s="164"/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248">
        <v>0</v>
      </c>
      <c r="N73" s="11">
        <v>0</v>
      </c>
      <c r="O73" s="11">
        <v>0</v>
      </c>
      <c r="P73" s="11">
        <v>0</v>
      </c>
      <c r="Q73" s="4">
        <v>0</v>
      </c>
    </row>
    <row r="74" spans="1:17" x14ac:dyDescent="0.25">
      <c r="A74" s="148">
        <v>6</v>
      </c>
      <c r="B74" s="161"/>
      <c r="C74" s="162"/>
      <c r="D74" s="164"/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248">
        <v>0</v>
      </c>
      <c r="N74" s="11">
        <v>0</v>
      </c>
      <c r="O74" s="11">
        <v>0</v>
      </c>
      <c r="P74" s="11">
        <v>0</v>
      </c>
      <c r="Q74" s="4">
        <v>0</v>
      </c>
    </row>
    <row r="75" spans="1:17" ht="15.75" thickBot="1" x14ac:dyDescent="0.3">
      <c r="A75" s="335" t="s">
        <v>6</v>
      </c>
      <c r="B75" s="336"/>
      <c r="C75" s="336"/>
      <c r="D75" s="16">
        <f>SUM(D69:D74)</f>
        <v>0</v>
      </c>
      <c r="E75" s="66">
        <v>0</v>
      </c>
      <c r="F75" s="66">
        <v>0</v>
      </c>
      <c r="G75" s="66">
        <v>0</v>
      </c>
      <c r="H75" s="66">
        <v>0</v>
      </c>
      <c r="I75" s="66">
        <f>SUM(I69:I74)</f>
        <v>0</v>
      </c>
      <c r="J75" s="214">
        <f>SUM(J69:J74)</f>
        <v>0</v>
      </c>
      <c r="K75" s="66">
        <v>0</v>
      </c>
      <c r="L75" s="66">
        <f>SUM(L69:L74)</f>
        <v>0</v>
      </c>
      <c r="M75" s="249">
        <v>0</v>
      </c>
      <c r="N75" s="66">
        <v>0</v>
      </c>
      <c r="O75" s="66">
        <v>0</v>
      </c>
      <c r="P75" s="66">
        <v>0</v>
      </c>
      <c r="Q75" s="66">
        <v>0</v>
      </c>
    </row>
  </sheetData>
  <mergeCells count="16">
    <mergeCell ref="A37:Q37"/>
    <mergeCell ref="A2:Q2"/>
    <mergeCell ref="A6:C6"/>
    <mergeCell ref="A8:C8"/>
    <mergeCell ref="A33:C33"/>
    <mergeCell ref="A34:C34"/>
    <mergeCell ref="A57:Q57"/>
    <mergeCell ref="A63:C63"/>
    <mergeCell ref="A66:Q66"/>
    <mergeCell ref="A75:C75"/>
    <mergeCell ref="A42:C42"/>
    <mergeCell ref="A43:C43"/>
    <mergeCell ref="A45:Q45"/>
    <mergeCell ref="A49:C49"/>
    <mergeCell ref="A54:C54"/>
    <mergeCell ref="A55:C5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SubGrupo de Gasto 18 Enero</vt:lpstr>
      <vt:lpstr>SubGrupo de Gasto 18 Febrero</vt:lpstr>
      <vt:lpstr>SubGrupo de Gasto 18 Marzo</vt:lpstr>
      <vt:lpstr>SubGrupo de Gasto 18 Abril</vt:lpstr>
      <vt:lpstr>SubGrupo de Gasto 18 Mayo</vt:lpstr>
      <vt:lpstr>SubGrupo de Gasto 18 Junio</vt:lpstr>
      <vt:lpstr>SubGrupo de Gasto 18 Julio</vt:lpstr>
      <vt:lpstr>SubGrupo de Gasto 18 Agosto</vt:lpstr>
      <vt:lpstr>SubGrupo de Gasto 18 Septiembre</vt:lpstr>
      <vt:lpstr>SubGrupo de Gasto 18 Octubre</vt:lpstr>
      <vt:lpstr>SubGrupo de Gasto 18 Noviembre</vt:lpstr>
      <vt:lpstr>SubGrupo de Gasto 18 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UDAF-VIDER</dc:creator>
  <cp:lastModifiedBy>Sandra Patricia Montavan</cp:lastModifiedBy>
  <cp:lastPrinted>2017-09-07T17:22:01Z</cp:lastPrinted>
  <dcterms:created xsi:type="dcterms:W3CDTF">2017-04-20T20:18:33Z</dcterms:created>
  <dcterms:modified xsi:type="dcterms:W3CDTF">2019-01-04T20:56:39Z</dcterms:modified>
</cp:coreProperties>
</file>