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aglia\Desktop\UTSE 2024\ACCESO A LA INFORMACIÓN PUBLICA\Enero\"/>
    </mc:Choice>
  </mc:AlternateContent>
  <xr:revisionPtr revIDLastSave="0" documentId="8_{BF37B346-6CAC-4EB6-AB5F-CD69A3BC2227}" xr6:coauthVersionLast="47" xr6:coauthVersionMax="47" xr10:uidLastSave="{00000000-0000-0000-0000-000000000000}"/>
  <bookViews>
    <workbookView xWindow="-120" yWindow="-120" windowWidth="29040" windowHeight="15720" xr2:uid="{2D2E1B77-D767-44D7-9026-8E1D63F15C6E}"/>
  </bookViews>
  <sheets>
    <sheet name="Hoja1" sheetId="1" r:id="rId1"/>
  </sheets>
  <definedNames>
    <definedName name="_xlnm._FilterDatabase" localSheetId="0" hidden="1">Hoja1!$A$11:$Q$11</definedName>
    <definedName name="_xlnm.Print_Area" localSheetId="0">Hoja1!$A$1:$Q$44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O43" i="1"/>
  <c r="O41" i="1"/>
  <c r="O42" i="1"/>
  <c r="J12" i="1" l="1"/>
  <c r="O16" i="1"/>
  <c r="I14" i="1"/>
  <c r="O13" i="1"/>
  <c r="O15" i="1"/>
  <c r="O17" i="1"/>
  <c r="O18" i="1"/>
  <c r="O19" i="1"/>
  <c r="O20" i="1"/>
  <c r="O21" i="1"/>
  <c r="O22" i="1"/>
  <c r="O24" i="1"/>
  <c r="O23" i="1"/>
  <c r="O25" i="1"/>
  <c r="O26" i="1"/>
  <c r="J28" i="1"/>
  <c r="O28" i="1"/>
  <c r="O27" i="1"/>
  <c r="O29" i="1"/>
  <c r="O30" i="1"/>
  <c r="O31" i="1"/>
  <c r="O32" i="1"/>
  <c r="O33" i="1"/>
  <c r="O34" i="1"/>
  <c r="J37" i="1"/>
  <c r="O37" i="1"/>
  <c r="O35" i="1"/>
  <c r="O36" i="1"/>
  <c r="O38" i="1"/>
  <c r="O39" i="1"/>
  <c r="O40" i="1"/>
</calcChain>
</file>

<file path=xl/sharedStrings.xml><?xml version="1.0" encoding="utf-8"?>
<sst xmlns="http://schemas.openxmlformats.org/spreadsheetml/2006/main" count="216" uniqueCount="137">
  <si>
    <t>No</t>
  </si>
  <si>
    <t>UNIDAD EJECUTORA</t>
  </si>
  <si>
    <t>PROYECTOS</t>
  </si>
  <si>
    <t>ESTADO</t>
  </si>
  <si>
    <t>CONVENIO</t>
  </si>
  <si>
    <t>MONTO DEL PROYECTO Q.</t>
  </si>
  <si>
    <t>RR</t>
  </si>
  <si>
    <t>RNR</t>
  </si>
  <si>
    <t>DESEMBOLSO</t>
  </si>
  <si>
    <t>PENDIENTE</t>
  </si>
  <si>
    <t>FECHA INICIO</t>
  </si>
  <si>
    <t>FECHA FINAL</t>
  </si>
  <si>
    <t>B-HOM</t>
  </si>
  <si>
    <t>B-MUJ</t>
  </si>
  <si>
    <t xml:space="preserve">TOTAL BENEFICIARIOS </t>
  </si>
  <si>
    <t xml:space="preserve">ETNIA </t>
  </si>
  <si>
    <t>DEPARTAMENTO</t>
  </si>
  <si>
    <t>VIGENTE</t>
  </si>
  <si>
    <t xml:space="preserve">Mestiza </t>
  </si>
  <si>
    <t>Peten</t>
  </si>
  <si>
    <t>Cooperativa Agrícola Integral Unión Huista, Responsabilidad Limitada</t>
  </si>
  <si>
    <t>Equipamiento para el Beneficio de Café de la Cooperativa Agrícola Integral Unión Huista, R.L.</t>
  </si>
  <si>
    <t>19-2021</t>
  </si>
  <si>
    <t xml:space="preserve">Escuintla </t>
  </si>
  <si>
    <t>Maya</t>
  </si>
  <si>
    <t xml:space="preserve">Totonicapán </t>
  </si>
  <si>
    <t>Asociación Red de Apicultores para el Desarrollo Sostenible de Suroccidente, -ARAPIS-</t>
  </si>
  <si>
    <t>Fortalecimiento del sistema de producción apícola de los asociados de ARAPIS</t>
  </si>
  <si>
    <t>13-2021</t>
  </si>
  <si>
    <t>Suchitepéquez</t>
  </si>
  <si>
    <t xml:space="preserve">Sololá </t>
  </si>
  <si>
    <t xml:space="preserve">Alta Verapaz </t>
  </si>
  <si>
    <t>Cooperativa Integral Agrícola Canaleña, Grano de Oro R. L., -COINACAGRO R. L.-</t>
  </si>
  <si>
    <t>Fortalecimiento del cultivo de café mediante la dotación de equipo e insumos, para los asociados de la Cooperativa Integral Agrícola Canaleña, Grano de Oro R. L.</t>
  </si>
  <si>
    <t xml:space="preserve"> 02-2021</t>
  </si>
  <si>
    <t xml:space="preserve">Guatemala </t>
  </si>
  <si>
    <t>Asociación  de Productores de Leche,  Agricultores y Ganaderos de Quesada  A.P.L.A.G.Q.</t>
  </si>
  <si>
    <t>Fortalecimiento de la producción de  leche, mediante la dotación de equipo de ordeño, almacenamiento y enfriamiento de leche fluida de la Asociación de Ganaderos de Quesada</t>
  </si>
  <si>
    <t>21-2021</t>
  </si>
  <si>
    <t xml:space="preserve">Jutiapa </t>
  </si>
  <si>
    <t>Cooperativa Integral de Ahorro y Crédito El Sendero R. L. Cantón Méndez, Concepción Huista.</t>
  </si>
  <si>
    <t>Implementación  de infraestructura productiva y equipo  para la producción de Café de la Cooperativa Integral de Ahorro y Crédito El Sendero R. L., Concepción Huista , Huehuetenango.</t>
  </si>
  <si>
    <t>22-2021</t>
  </si>
  <si>
    <t>Huehuetenango</t>
  </si>
  <si>
    <t>San Marcos</t>
  </si>
  <si>
    <t>Cooperativa Integral de Ahorro y Crédito Solucione, Responsabilidad Limitada.</t>
  </si>
  <si>
    <t>Fortalecimiento de la producción de ganado ovino de los asociados  de la Cooperativa Integral de Ahorro y Crédito Solucione, Responsabilidad Limitada.</t>
  </si>
  <si>
    <t xml:space="preserve"> 05-2022</t>
  </si>
  <si>
    <t>Asociación de Productores Orgánicos para el Desarrollo Integral del Polochic -APODIP-.</t>
  </si>
  <si>
    <t>Fortalecimiento de la producción y beneficiado de cacao seco fermentado de la Asociación de Productores Orgánicos para el Desarrollo Integral del Polochic -APODIP-.</t>
  </si>
  <si>
    <t xml:space="preserve"> 09-2022</t>
  </si>
  <si>
    <t>Cooperativa Integral Agrícola “El Volcancillo”, R. L., -COOPINAGRIV-.</t>
  </si>
  <si>
    <t>Implementación de infraestructura productiva y equipo para el procesamiento de café de la Cooperativa Integral Agrícola “El Volcancillo”, R. L., -COOPINAGRIV-.</t>
  </si>
  <si>
    <t xml:space="preserve"> 30-2021</t>
  </si>
  <si>
    <t>Baja Verapaz</t>
  </si>
  <si>
    <t xml:space="preserve">Cooperativa Integral Agropecuaria Técnica, Peten R. L. </t>
  </si>
  <si>
    <t>Fortalecimiento para la producción del cultivo de arroz (Oriza Sativa), Cooperativa Integral Agropecuaria Técnica Petén, R. L.</t>
  </si>
  <si>
    <t>28-2021</t>
  </si>
  <si>
    <t>Cooperativa Integral de Comercialización Mujeres de Occidente Responsabilidad Limitada</t>
  </si>
  <si>
    <t>Producción de huevos a través de la implementación de infraestructura para aves de postura de la Cooperativa de Mujeres de Occidente</t>
  </si>
  <si>
    <t xml:space="preserve"> 07-2022</t>
  </si>
  <si>
    <t>Asociación Civil de Desarrollo Integral, Movimiento de Agricultores y Aliados del Kakaw, Kardamomo y Kafé, Multiproductos y Servicios -MAYAKKAKAW MPS-</t>
  </si>
  <si>
    <t>Implementación de Infraestructura productiva y equipo para el beneficiado de cacao de la Asociación MAYAKKAKAW MPS, Santa María Cahabón, Alta Verapaz</t>
  </si>
  <si>
    <t xml:space="preserve"> 08-2022</t>
  </si>
  <si>
    <t>Asociación Civil denominada “Red Social de la Unión, Zacapa”, que podrá abreviarse “RESOL”</t>
  </si>
  <si>
    <t>Producción de cultivo de café en asocio con cítricos de la Asociación RESOL, La Unión, Zacapa</t>
  </si>
  <si>
    <t xml:space="preserve"> 04-2022</t>
  </si>
  <si>
    <t>Zacapa</t>
  </si>
  <si>
    <t>Cooperativa Integral Agrícola “PATZICIENSE”, Responsabilidad Limitada, COAGRI, R.L.</t>
  </si>
  <si>
    <t>Fortalecimiento de la producción de hortalizas de la Cooperativa Integral Agrícola “PATZICIENSE”, Responsabilidad Limitada, COAGRI, R.L.</t>
  </si>
  <si>
    <t xml:space="preserve"> 15-2022</t>
  </si>
  <si>
    <t>Chimaltenango</t>
  </si>
  <si>
    <t>Cooperativa Integral Agrícola “Flor del Café Nojoyá”, Responsabilidad Limitada.</t>
  </si>
  <si>
    <t>Implementación de Infraestructura Productiva para Acopio y Almacenamiento de Café Pergamino, de la Cooperativa Integral Agrícola “Flor del Café Nojoyá”, Responsabilidad Limitada</t>
  </si>
  <si>
    <t xml:space="preserve"> 10-2022</t>
  </si>
  <si>
    <t>FUNDACIÓN LAGUNA LACHUA, que podrá abreviarse “FUNDALACHUA”</t>
  </si>
  <si>
    <t>Implementación de Infraestructura productiva equipada para el beneficiado de cacao de FUNDALACHUA, Cobán, Alta Verapaz.</t>
  </si>
  <si>
    <t>24-2022</t>
  </si>
  <si>
    <t xml:space="preserve">Maya </t>
  </si>
  <si>
    <t>Asociación Guatemalteca para la Educación Agropecuaria -AGROBECA-</t>
  </si>
  <si>
    <t>Formación de profesionales para incrementar la competitividad y sostenibilidad del sector agropecuario de Guatemala</t>
  </si>
  <si>
    <t xml:space="preserve"> 20-2022</t>
  </si>
  <si>
    <t xml:space="preserve">Cooperativa Regional Integral de Servicios Agrícolas  “Cuna del Sol”, Responsabilidad Limitada </t>
  </si>
  <si>
    <t xml:space="preserve">Fortalecimiento de la producción de artesanías en cuero y bisutería, de la Cooperativa Regional Integral de Servicios Agrícolas  “Cuna del Sol”, Responsabilidad Limitada </t>
  </si>
  <si>
    <t xml:space="preserve"> 16-2022</t>
  </si>
  <si>
    <t>Cooperativa Integral Agrícola “Ruinas Mayas Chijolom”, R. L.</t>
  </si>
  <si>
    <t>Implementación de infraestructura productiva y equipo para el beneficiado de cardamomo de la Cooperativa “Ruinas Mayas Chijolom”, R. L.</t>
  </si>
  <si>
    <t xml:space="preserve"> 11-2022</t>
  </si>
  <si>
    <t>Asociación ANADEV, San Cristóbal Verapaz, Alta Verapaz</t>
  </si>
  <si>
    <t>Implementación de infraestructura productiva para la producción de pollo de engorde de la Asociación ANADEV, San Cristóbal Verapaz, Alta Verapaz</t>
  </si>
  <si>
    <t>33-2022</t>
  </si>
  <si>
    <t>Asociación de Agricultores Patziciense</t>
  </si>
  <si>
    <t>Implementación de centro de acopio para hortalizas</t>
  </si>
  <si>
    <t>31-2022</t>
  </si>
  <si>
    <t>Cooperativa Agrícola Integral “Nuestro Futuro”  Responsabilidad Limitada</t>
  </si>
  <si>
    <t>Implementación de Centro de Acopio para la producción de café de la Cooperativa Agrícola Integral “Nuestro Futuro” R.L.</t>
  </si>
  <si>
    <t xml:space="preserve"> 12-2022</t>
  </si>
  <si>
    <t>Cooperativa Regional Integral de Servicios Agrícolas “Flor Chimalteca”, Responsabilidad Limitada</t>
  </si>
  <si>
    <t>Fortalecimiento de la producción de Textiles y Canastos de caña de las Asociadas de la Cooperativa Regional Integral de Servicios Agrícolas “Flor Chimalteca”, R. L.</t>
  </si>
  <si>
    <t xml:space="preserve"> 06-2022</t>
  </si>
  <si>
    <t xml:space="preserve">Asociación Agrícola Campesina Santa Teresa </t>
  </si>
  <si>
    <t>Implementación de Infraestructura Productiva y Equipamiento para el Secado de Cardamomo de la Asociación Santa Teresa</t>
  </si>
  <si>
    <t>32-2022</t>
  </si>
  <si>
    <t>Asociación Nacional de Productores de Frutales Deciduos -ANAPDE-</t>
  </si>
  <si>
    <t>Implementación de centros de acopio para procesamiento agroindustrial de frutales deciduos en las regiones occidente, noroccidente, centro y oriente de la República de Guatemala, para la Asociación ANAPDE.</t>
  </si>
  <si>
    <t>36-2022</t>
  </si>
  <si>
    <t>Asociación Agropecuaria de Desarrollo Integral Santa Cruz, la que podrá abreviarse “AGRODISAC”.</t>
  </si>
  <si>
    <t>Implementación de infraestructura productiva equipada para el beneficio de cacao de la Asociación AGRODISAC, Cahabón, Alta Verapaz.</t>
  </si>
  <si>
    <t>37-2022</t>
  </si>
  <si>
    <t>Asociación de Desarrollo Agropecuario, Social Integral y Sostenible Sa´kamonil, la cual se podrá abreviar ASOSAK.</t>
  </si>
  <si>
    <t>“Implementación de infraestructura productiva equipada para el beneficiado de Cacao de la Asociación ASOSAK, Cahabón, Alta Verapaz”.</t>
  </si>
  <si>
    <t>34-2022</t>
  </si>
  <si>
    <t>Asociación de Productores Agrícolas y Sus Derivados de Ixcán APADI</t>
  </si>
  <si>
    <t>Implementación de infraestructura productiva para el acopio de maíz de la Asociación APADI, Ixcán, Quiché.</t>
  </si>
  <si>
    <t>02-2023</t>
  </si>
  <si>
    <t>Quiché</t>
  </si>
  <si>
    <t>Asociacion de Desarrollo Integral Agropecuario y Agroforestal Pombaaq</t>
  </si>
  <si>
    <t>Implementación de infraestructura, maquinaria y equipo para la producción de palma africana de la asociación ASOPOMBAAQ, Panzós, Alta Verapaz</t>
  </si>
  <si>
    <t>35-2022</t>
  </si>
  <si>
    <t>Asociación Civil de Productores de Café Miguelenses -ACIPROCAMI-</t>
  </si>
  <si>
    <t>Implementación de infraestructura productiva y equipo para almacenamiento y transformación de café.</t>
  </si>
  <si>
    <t>09-2023</t>
  </si>
  <si>
    <t>Producción, procesamiento y comercialización de leche y derivados, Cooperativa Agrícola Gualán R. L.</t>
  </si>
  <si>
    <t>Fortalecimiento organizacional y diversificación productiva de la Cooperativa Integral de Comercialización "Flor del Café La Montañita" Responsabilidad Limitada</t>
  </si>
  <si>
    <t>Cooperativa Agrícola de Servicios Varios “Gualán”, Responsabilidad Limitada</t>
  </si>
  <si>
    <t>Cooperativa Integral de Comercialización “Flor del Café La Montañita”, Responsabilidad Limitada</t>
  </si>
  <si>
    <t>Asociación de Cardamomeros del Norte de Guatemala, A.C.N.G.</t>
  </si>
  <si>
    <t>Asociación de Desarrollo Integral Ixil LOCHB’ALIB’ ADIL</t>
  </si>
  <si>
    <t>16-2023</t>
  </si>
  <si>
    <t>10-2023</t>
  </si>
  <si>
    <t>11-2023</t>
  </si>
  <si>
    <t>12-2023</t>
  </si>
  <si>
    <t>Izabal</t>
  </si>
  <si>
    <t>Implementación de infraestructura productiva y equipo para el beneficiado de cardamomo</t>
  </si>
  <si>
    <t>Implementación de granja avícola de gallinas ponedoras</t>
  </si>
  <si>
    <t>El Progreso</t>
  </si>
  <si>
    <t xml:space="preserve">ORGANIZACIONES BENEFICIARIAS DE ACUERDO AL GRUPO DE PERTENENCIA, AL 31 DE ENERO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</si>
</sst>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18"/>
      <color theme="3"/>
      <name val="Arial"/>
      <family val="2"/>
    </font>
    <font>
      <b/>
      <sz val="12"/>
      <color theme="4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3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NumberFormat="1" applyFont="1" applyBorder="1" applyAlignment="1">
      <alignment vertical="center" wrapText="1"/>
    </xf>
    <xf numFmtId="44" fontId="9" fillId="0" borderId="1" xfId="1" applyNumberFormat="1" applyFont="1" applyFill="1" applyBorder="1" applyAlignment="1">
      <alignment vertical="center" wrapText="1"/>
    </xf>
    <xf numFmtId="44" fontId="8" fillId="0" borderId="1" xfId="0" applyNumberFormat="1" applyFont="1" applyBorder="1" applyAlignment="1">
      <alignment horizontal="right" vertical="center"/>
    </xf>
    <xf numFmtId="14" fontId="8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17" fontId="8" fillId="0" borderId="1" xfId="0" quotePrefix="1" applyNumberFormat="1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4" fontId="2" fillId="3" borderId="0" xfId="0" applyNumberFormat="1" applyFont="1" applyFill="1" applyAlignment="1">
      <alignment vertical="center"/>
    </xf>
    <xf numFmtId="14" fontId="2" fillId="3" borderId="0" xfId="0" applyNumberFormat="1" applyFont="1" applyFill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111124</xdr:colOff>
      <xdr:row>0</xdr:row>
      <xdr:rowOff>127000</xdr:rowOff>
    </xdr:from>
    <xdr:to>
      <xdr:col>1</xdr:col>
      <xdr:colOff>3603624</xdr:colOff>
      <xdr:row>8</xdr:row>
      <xdr:rowOff>180552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77D6DD-1A7C-4719-8DEC-DDED87283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4" y="127000"/>
          <a:ext cx="3825875" cy="1577552"/>
        </a:xfrm>
        <a:prstGeom prst="rect">
          <a:avLst/>
        </a:prstGeom>
      </xdr:spPr>
    </xdr:pic>
    <xdr:clientData/>
  </xdr:twoCellAnchor>
  <xdr:twoCellAnchor>
    <xdr:from>
      <xdr:col>14</xdr:col>
      <xdr:colOff>111125</xdr:colOff>
      <xdr:row>0</xdr:row>
      <xdr:rowOff>79375</xdr:rowOff>
    </xdr:from>
    <xdr:to>
      <xdr:col>16</xdr:col>
      <xdr:colOff>2117725</xdr:colOff>
      <xdr:row>4</xdr:row>
      <xdr:rowOff>3175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D65C1466-17CB-424F-8A1B-2AA49B07FB04}"/>
            </a:ext>
          </a:extLst>
        </xdr:cNvPr>
        <xdr:cNvSpPr txBox="1"/>
      </xdr:nvSpPr>
      <xdr:spPr>
        <a:xfrm>
          <a:off x="23669625" y="79375"/>
          <a:ext cx="4864100" cy="6858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oel="http://schemas.microsoft.com/office/2019/extlst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Fondo Nacional para la Reactivación y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Modernización de la Actividad Agropecuaria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(FONAGRO)</a:t>
          </a:r>
          <a:endParaRPr lang="es-GT" sz="3200">
            <a:effectLst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E682B-64FF-44A0-9C77-35A64979CD4D}">
  <sheetPr>
    <pageSetUpPr fitToPage="1"/>
  </sheetPr>
  <dimension ref="A1:Q44"/>
  <sheetViews>
    <sheetView tabSelected="1" view="pageBreakPreview" zoomScale="60" zoomScaleNormal="50" workbookViewId="0">
      <selection activeCell="Q44" sqref="A1:Q44"/>
    </sheetView>
  </sheetViews>
  <sheetFormatPr baseColWidth="10" defaultRowHeight="15" x14ac:dyDescent="0.25"/>
  <cols>
    <col min="1" max="1" width="5" customWidth="1"/>
    <col min="2" max="2" width="55.7109375" customWidth="1"/>
    <col min="3" max="3" width="67.140625" customWidth="1"/>
    <col min="4" max="4" width="17.42578125" customWidth="1"/>
    <col min="5" max="5" width="17.85546875" customWidth="1"/>
    <col min="6" max="6" width="25.5703125" customWidth="1"/>
    <col min="7" max="7" width="22.85546875" customWidth="1"/>
    <col min="8" max="8" width="27.5703125" customWidth="1"/>
    <col min="9" max="9" width="26.7109375" customWidth="1"/>
    <col min="10" max="10" width="23.85546875" customWidth="1"/>
    <col min="11" max="11" width="18.42578125" customWidth="1"/>
    <col min="12" max="12" width="19.85546875" bestFit="1" customWidth="1"/>
    <col min="13" max="13" width="14.28515625" customWidth="1"/>
    <col min="15" max="15" width="25" customWidth="1"/>
    <col min="16" max="16" width="17.85546875" bestFit="1" customWidth="1"/>
    <col min="17" max="17" width="32.85546875" bestFit="1" customWidth="1"/>
  </cols>
  <sheetData>
    <row r="1" spans="1:17" x14ac:dyDescent="0.25">
      <c r="A1" s="20"/>
      <c r="B1" s="20"/>
      <c r="C1" s="20"/>
      <c r="D1" s="21"/>
      <c r="E1" s="21"/>
      <c r="F1" s="22"/>
      <c r="G1" s="20"/>
      <c r="H1" s="22"/>
      <c r="I1" s="22"/>
      <c r="J1" s="22"/>
      <c r="K1" s="23"/>
      <c r="L1" s="23"/>
      <c r="M1" s="21"/>
      <c r="N1" s="21"/>
      <c r="O1" s="21"/>
      <c r="P1" s="21"/>
      <c r="Q1" s="21"/>
    </row>
    <row r="2" spans="1:17" x14ac:dyDescent="0.25">
      <c r="A2" s="20"/>
      <c r="B2" s="20"/>
      <c r="C2" s="20"/>
      <c r="D2" s="21"/>
      <c r="E2" s="21"/>
      <c r="F2" s="22"/>
      <c r="G2" s="20"/>
      <c r="H2" s="22"/>
      <c r="I2" s="22"/>
      <c r="J2" s="22"/>
      <c r="K2" s="23"/>
      <c r="L2" s="23"/>
      <c r="M2" s="21"/>
      <c r="N2" s="21"/>
      <c r="O2" s="21"/>
      <c r="P2" s="21"/>
      <c r="Q2" s="21"/>
    </row>
    <row r="3" spans="1:17" x14ac:dyDescent="0.25">
      <c r="A3" s="20"/>
      <c r="B3" s="20"/>
      <c r="C3" s="20"/>
      <c r="D3" s="21"/>
      <c r="E3" s="21"/>
      <c r="F3" s="22"/>
      <c r="G3" s="20"/>
      <c r="H3" s="22"/>
      <c r="I3" s="22"/>
      <c r="J3" s="22"/>
      <c r="K3" s="23"/>
      <c r="L3" s="23"/>
      <c r="M3" s="21"/>
      <c r="N3" s="21"/>
      <c r="O3" s="21"/>
      <c r="P3" s="21"/>
      <c r="Q3" s="21"/>
    </row>
    <row r="4" spans="1:17" x14ac:dyDescent="0.25">
      <c r="A4" s="20"/>
      <c r="B4" s="20"/>
      <c r="C4" s="20"/>
      <c r="D4" s="21"/>
      <c r="E4" s="21"/>
      <c r="F4" s="22"/>
      <c r="G4" s="20"/>
      <c r="H4" s="22"/>
      <c r="I4" s="22"/>
      <c r="J4" s="22"/>
      <c r="K4" s="23"/>
      <c r="L4" s="23"/>
      <c r="M4" s="21"/>
      <c r="N4" s="21"/>
      <c r="O4" s="21"/>
      <c r="P4" s="21"/>
      <c r="Q4" s="21"/>
    </row>
    <row r="5" spans="1:17" x14ac:dyDescent="0.25">
      <c r="A5" s="20"/>
      <c r="B5" s="20"/>
      <c r="C5" s="20"/>
      <c r="D5" s="21"/>
      <c r="E5" s="21"/>
      <c r="F5" s="22"/>
      <c r="G5" s="20"/>
      <c r="H5" s="22"/>
      <c r="I5" s="22"/>
      <c r="J5" s="22"/>
      <c r="K5" s="23"/>
      <c r="L5" s="23"/>
      <c r="M5" s="21"/>
      <c r="N5" s="21"/>
      <c r="O5" s="21"/>
      <c r="P5" s="21"/>
      <c r="Q5" s="21"/>
    </row>
    <row r="6" spans="1:17" x14ac:dyDescent="0.25">
      <c r="A6" s="20"/>
      <c r="B6" s="20"/>
      <c r="C6" s="20"/>
      <c r="D6" s="21"/>
      <c r="E6" s="21"/>
      <c r="F6" s="22"/>
      <c r="G6" s="20"/>
      <c r="H6" s="22"/>
      <c r="I6" s="22"/>
      <c r="J6" s="22"/>
      <c r="K6" s="23"/>
      <c r="L6" s="23"/>
      <c r="M6" s="21"/>
      <c r="N6" s="21"/>
      <c r="O6" s="21"/>
      <c r="P6" s="21"/>
      <c r="Q6" s="21"/>
    </row>
    <row r="7" spans="1:17" x14ac:dyDescent="0.25">
      <c r="A7" s="20"/>
      <c r="B7" s="20"/>
      <c r="C7" s="20"/>
      <c r="D7" s="21"/>
      <c r="E7" s="21"/>
      <c r="F7" s="22"/>
      <c r="G7" s="20"/>
      <c r="H7" s="22"/>
      <c r="I7" s="22"/>
      <c r="J7" s="22"/>
      <c r="K7" s="23"/>
      <c r="L7" s="23"/>
      <c r="M7" s="21"/>
      <c r="N7" s="21"/>
      <c r="O7" s="21"/>
      <c r="P7" s="21"/>
      <c r="Q7" s="21"/>
    </row>
    <row r="8" spans="1:17" x14ac:dyDescent="0.25">
      <c r="A8" s="20"/>
      <c r="B8" s="20"/>
      <c r="C8" s="20"/>
      <c r="D8" s="21"/>
      <c r="E8" s="21"/>
      <c r="F8" s="22"/>
      <c r="G8" s="20"/>
      <c r="H8" s="22"/>
      <c r="I8" s="22"/>
      <c r="J8" s="22"/>
      <c r="K8" s="23"/>
      <c r="L8" s="23"/>
      <c r="M8" s="21"/>
      <c r="N8" s="21"/>
      <c r="O8" s="21"/>
      <c r="P8" s="21"/>
      <c r="Q8" s="21"/>
    </row>
    <row r="9" spans="1:17" ht="23.25" x14ac:dyDescent="0.25">
      <c r="A9" s="25" t="s">
        <v>136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 ht="15.75" x14ac:dyDescent="0.25">
      <c r="A10" s="1"/>
      <c r="B10" s="1"/>
      <c r="C10" s="1"/>
      <c r="D10" s="1"/>
      <c r="E10" s="1"/>
      <c r="F10" s="2"/>
      <c r="G10" s="1"/>
      <c r="H10" s="2"/>
      <c r="I10" s="2"/>
      <c r="J10" s="2"/>
      <c r="K10" s="3"/>
      <c r="L10" s="4"/>
      <c r="M10" s="1"/>
      <c r="N10" s="1"/>
      <c r="O10" s="1"/>
      <c r="P10" s="1"/>
      <c r="Q10" s="1"/>
    </row>
    <row r="11" spans="1:17" ht="31.5" x14ac:dyDescent="0.25">
      <c r="A11" s="5" t="s">
        <v>0</v>
      </c>
      <c r="B11" s="6" t="s">
        <v>1</v>
      </c>
      <c r="C11" s="5" t="s">
        <v>2</v>
      </c>
      <c r="D11" s="5" t="s">
        <v>3</v>
      </c>
      <c r="E11" s="5" t="s">
        <v>4</v>
      </c>
      <c r="F11" s="7" t="s">
        <v>5</v>
      </c>
      <c r="G11" s="5" t="s">
        <v>6</v>
      </c>
      <c r="H11" s="7" t="s">
        <v>7</v>
      </c>
      <c r="I11" s="7" t="s">
        <v>8</v>
      </c>
      <c r="J11" s="7" t="s">
        <v>9</v>
      </c>
      <c r="K11" s="8" t="s">
        <v>10</v>
      </c>
      <c r="L11" s="8" t="s">
        <v>11</v>
      </c>
      <c r="M11" s="5" t="s">
        <v>12</v>
      </c>
      <c r="N11" s="5" t="s">
        <v>13</v>
      </c>
      <c r="O11" s="5" t="s">
        <v>14</v>
      </c>
      <c r="P11" s="5" t="s">
        <v>15</v>
      </c>
      <c r="Q11" s="5" t="s">
        <v>16</v>
      </c>
    </row>
    <row r="12" spans="1:17" ht="39" customHeight="1" x14ac:dyDescent="0.25">
      <c r="A12" s="9">
        <v>1</v>
      </c>
      <c r="B12" s="11" t="s">
        <v>20</v>
      </c>
      <c r="C12" s="11" t="s">
        <v>21</v>
      </c>
      <c r="D12" s="10" t="s">
        <v>17</v>
      </c>
      <c r="E12" s="12" t="s">
        <v>22</v>
      </c>
      <c r="F12" s="13">
        <v>2031200</v>
      </c>
      <c r="G12" s="14">
        <v>0</v>
      </c>
      <c r="H12" s="13">
        <v>2031200</v>
      </c>
      <c r="I12" s="13">
        <v>2031200</v>
      </c>
      <c r="J12" s="15">
        <f>H12-I12</f>
        <v>0</v>
      </c>
      <c r="K12" s="16">
        <v>44462</v>
      </c>
      <c r="L12" s="16">
        <v>45373</v>
      </c>
      <c r="M12" s="12">
        <v>44</v>
      </c>
      <c r="N12" s="12">
        <v>21</v>
      </c>
      <c r="O12" s="12">
        <v>65</v>
      </c>
      <c r="P12" s="12" t="s">
        <v>18</v>
      </c>
      <c r="Q12" s="12" t="s">
        <v>23</v>
      </c>
    </row>
    <row r="13" spans="1:17" ht="66" x14ac:dyDescent="0.25">
      <c r="A13" s="9">
        <v>2</v>
      </c>
      <c r="B13" s="10" t="s">
        <v>36</v>
      </c>
      <c r="C13" s="10" t="s">
        <v>37</v>
      </c>
      <c r="D13" s="10" t="s">
        <v>17</v>
      </c>
      <c r="E13" s="12" t="s">
        <v>38</v>
      </c>
      <c r="F13" s="13">
        <v>1419500</v>
      </c>
      <c r="G13" s="13">
        <v>320000</v>
      </c>
      <c r="H13" s="13">
        <v>1099500</v>
      </c>
      <c r="I13" s="13">
        <v>1419500</v>
      </c>
      <c r="J13" s="13">
        <v>0</v>
      </c>
      <c r="K13" s="16">
        <v>44498</v>
      </c>
      <c r="L13" s="16">
        <v>45593</v>
      </c>
      <c r="M13" s="12">
        <v>23</v>
      </c>
      <c r="N13" s="12">
        <v>4</v>
      </c>
      <c r="O13" s="12">
        <f>M13+N13</f>
        <v>27</v>
      </c>
      <c r="P13" s="12" t="s">
        <v>18</v>
      </c>
      <c r="Q13" s="12" t="s">
        <v>39</v>
      </c>
    </row>
    <row r="14" spans="1:17" ht="75" customHeight="1" x14ac:dyDescent="0.25">
      <c r="A14" s="9">
        <v>3</v>
      </c>
      <c r="B14" s="10" t="s">
        <v>32</v>
      </c>
      <c r="C14" s="10" t="s">
        <v>33</v>
      </c>
      <c r="D14" s="10" t="s">
        <v>17</v>
      </c>
      <c r="E14" s="17" t="s">
        <v>34</v>
      </c>
      <c r="F14" s="13">
        <v>1388850</v>
      </c>
      <c r="G14" s="13">
        <v>100950</v>
      </c>
      <c r="H14" s="13">
        <v>1287900</v>
      </c>
      <c r="I14" s="13">
        <f>SUM(G14:H14)</f>
        <v>1388850</v>
      </c>
      <c r="J14" s="13">
        <v>0</v>
      </c>
      <c r="K14" s="16">
        <v>44526</v>
      </c>
      <c r="L14" s="16">
        <v>45376</v>
      </c>
      <c r="M14" s="12">
        <v>28</v>
      </c>
      <c r="N14" s="12">
        <v>2</v>
      </c>
      <c r="O14" s="12">
        <v>30</v>
      </c>
      <c r="P14" s="12" t="s">
        <v>18</v>
      </c>
      <c r="Q14" s="12" t="s">
        <v>35</v>
      </c>
    </row>
    <row r="15" spans="1:17" ht="73.5" customHeight="1" x14ac:dyDescent="0.25">
      <c r="A15" s="9">
        <v>4</v>
      </c>
      <c r="B15" s="10" t="s">
        <v>40</v>
      </c>
      <c r="C15" s="10" t="s">
        <v>41</v>
      </c>
      <c r="D15" s="10" t="s">
        <v>17</v>
      </c>
      <c r="E15" s="12" t="s">
        <v>42</v>
      </c>
      <c r="F15" s="13">
        <v>1581712</v>
      </c>
      <c r="G15" s="13">
        <v>297920</v>
      </c>
      <c r="H15" s="13">
        <v>1283792</v>
      </c>
      <c r="I15" s="13">
        <v>1581712</v>
      </c>
      <c r="J15" s="13">
        <v>0</v>
      </c>
      <c r="K15" s="16">
        <v>44530</v>
      </c>
      <c r="L15" s="16">
        <v>45990</v>
      </c>
      <c r="M15" s="12">
        <v>147</v>
      </c>
      <c r="N15" s="12">
        <v>94</v>
      </c>
      <c r="O15" s="12">
        <f>SUM(M15:N15)</f>
        <v>241</v>
      </c>
      <c r="P15" s="12" t="s">
        <v>24</v>
      </c>
      <c r="Q15" s="12" t="s">
        <v>43</v>
      </c>
    </row>
    <row r="16" spans="1:17" ht="39" customHeight="1" x14ac:dyDescent="0.25">
      <c r="A16" s="9">
        <v>5</v>
      </c>
      <c r="B16" s="10" t="s">
        <v>26</v>
      </c>
      <c r="C16" s="10" t="s">
        <v>27</v>
      </c>
      <c r="D16" s="10" t="s">
        <v>17</v>
      </c>
      <c r="E16" s="12" t="s">
        <v>28</v>
      </c>
      <c r="F16" s="13">
        <v>2336152</v>
      </c>
      <c r="G16" s="13">
        <v>332500</v>
      </c>
      <c r="H16" s="13">
        <v>2003652</v>
      </c>
      <c r="I16" s="13">
        <v>2336152</v>
      </c>
      <c r="J16" s="13">
        <v>0</v>
      </c>
      <c r="K16" s="16">
        <v>44546</v>
      </c>
      <c r="L16" s="16">
        <v>46371</v>
      </c>
      <c r="M16" s="12">
        <v>151</v>
      </c>
      <c r="N16" s="12">
        <v>109</v>
      </c>
      <c r="O16" s="12">
        <f>M16+N16</f>
        <v>260</v>
      </c>
      <c r="P16" s="12" t="s">
        <v>18</v>
      </c>
      <c r="Q16" s="12" t="s">
        <v>29</v>
      </c>
    </row>
    <row r="17" spans="1:17" ht="57" customHeight="1" x14ac:dyDescent="0.25">
      <c r="A17" s="9">
        <v>6</v>
      </c>
      <c r="B17" s="10" t="s">
        <v>45</v>
      </c>
      <c r="C17" s="10" t="s">
        <v>46</v>
      </c>
      <c r="D17" s="10" t="s">
        <v>17</v>
      </c>
      <c r="E17" s="17" t="s">
        <v>47</v>
      </c>
      <c r="F17" s="18">
        <v>2439431</v>
      </c>
      <c r="G17" s="13">
        <v>0</v>
      </c>
      <c r="H17" s="18">
        <v>2439431</v>
      </c>
      <c r="I17" s="18">
        <v>2439431</v>
      </c>
      <c r="J17" s="13">
        <v>0</v>
      </c>
      <c r="K17" s="16">
        <v>44678</v>
      </c>
      <c r="L17" s="16">
        <v>45775</v>
      </c>
      <c r="M17" s="12">
        <v>33</v>
      </c>
      <c r="N17" s="12">
        <v>66</v>
      </c>
      <c r="O17" s="12">
        <f t="shared" ref="O17:O44" si="0">SUM(M17:N17)</f>
        <v>99</v>
      </c>
      <c r="P17" s="12" t="s">
        <v>24</v>
      </c>
      <c r="Q17" s="12" t="s">
        <v>25</v>
      </c>
    </row>
    <row r="18" spans="1:17" ht="73.5" customHeight="1" x14ac:dyDescent="0.25">
      <c r="A18" s="9">
        <v>7</v>
      </c>
      <c r="B18" s="10" t="s">
        <v>48</v>
      </c>
      <c r="C18" s="10" t="s">
        <v>49</v>
      </c>
      <c r="D18" s="10" t="s">
        <v>17</v>
      </c>
      <c r="E18" s="12" t="s">
        <v>50</v>
      </c>
      <c r="F18" s="18">
        <v>2652182.25</v>
      </c>
      <c r="G18" s="13">
        <v>0</v>
      </c>
      <c r="H18" s="18">
        <v>2652182.25</v>
      </c>
      <c r="I18" s="18">
        <v>2652182.25</v>
      </c>
      <c r="J18" s="13">
        <v>0</v>
      </c>
      <c r="K18" s="16">
        <v>44680</v>
      </c>
      <c r="L18" s="16">
        <v>45410</v>
      </c>
      <c r="M18" s="12">
        <v>39</v>
      </c>
      <c r="N18" s="12">
        <v>36</v>
      </c>
      <c r="O18" s="12">
        <f t="shared" si="0"/>
        <v>75</v>
      </c>
      <c r="P18" s="12" t="s">
        <v>24</v>
      </c>
      <c r="Q18" s="12" t="s">
        <v>31</v>
      </c>
    </row>
    <row r="19" spans="1:17" ht="73.5" customHeight="1" x14ac:dyDescent="0.25">
      <c r="A19" s="9">
        <v>8</v>
      </c>
      <c r="B19" s="10" t="s">
        <v>51</v>
      </c>
      <c r="C19" s="10" t="s">
        <v>52</v>
      </c>
      <c r="D19" s="10" t="s">
        <v>17</v>
      </c>
      <c r="E19" s="12" t="s">
        <v>53</v>
      </c>
      <c r="F19" s="18">
        <v>1304254.99</v>
      </c>
      <c r="G19" s="13">
        <v>0</v>
      </c>
      <c r="H19" s="18">
        <v>1304254.99</v>
      </c>
      <c r="I19" s="18">
        <v>1304254.99</v>
      </c>
      <c r="J19" s="13">
        <v>0</v>
      </c>
      <c r="K19" s="16">
        <v>44680</v>
      </c>
      <c r="L19" s="16">
        <v>45410</v>
      </c>
      <c r="M19" s="12">
        <v>15</v>
      </c>
      <c r="N19" s="12">
        <v>15</v>
      </c>
      <c r="O19" s="12">
        <f t="shared" si="0"/>
        <v>30</v>
      </c>
      <c r="P19" s="12" t="s">
        <v>18</v>
      </c>
      <c r="Q19" s="12" t="s">
        <v>54</v>
      </c>
    </row>
    <row r="20" spans="1:17" ht="63" customHeight="1" x14ac:dyDescent="0.25">
      <c r="A20" s="9">
        <v>9</v>
      </c>
      <c r="B20" s="10" t="s">
        <v>55</v>
      </c>
      <c r="C20" s="10" t="s">
        <v>56</v>
      </c>
      <c r="D20" s="10" t="s">
        <v>17</v>
      </c>
      <c r="E20" s="12" t="s">
        <v>57</v>
      </c>
      <c r="F20" s="18">
        <v>1475079</v>
      </c>
      <c r="G20" s="13">
        <v>0</v>
      </c>
      <c r="H20" s="18">
        <v>1475079</v>
      </c>
      <c r="I20" s="18">
        <v>1475079</v>
      </c>
      <c r="J20" s="13">
        <v>0</v>
      </c>
      <c r="K20" s="16">
        <v>44708</v>
      </c>
      <c r="L20" s="16">
        <v>45377</v>
      </c>
      <c r="M20" s="12">
        <v>27</v>
      </c>
      <c r="N20" s="12">
        <v>14</v>
      </c>
      <c r="O20" s="12">
        <f t="shared" si="0"/>
        <v>41</v>
      </c>
      <c r="P20" s="12" t="s">
        <v>18</v>
      </c>
      <c r="Q20" s="12" t="s">
        <v>19</v>
      </c>
    </row>
    <row r="21" spans="1:17" ht="60" customHeight="1" x14ac:dyDescent="0.25">
      <c r="A21" s="9">
        <v>10</v>
      </c>
      <c r="B21" s="10" t="s">
        <v>58</v>
      </c>
      <c r="C21" s="10" t="s">
        <v>59</v>
      </c>
      <c r="D21" s="10" t="s">
        <v>17</v>
      </c>
      <c r="E21" s="12" t="s">
        <v>60</v>
      </c>
      <c r="F21" s="18">
        <v>2528975.5</v>
      </c>
      <c r="G21" s="13">
        <v>0</v>
      </c>
      <c r="H21" s="18">
        <v>2528975.5</v>
      </c>
      <c r="I21" s="18">
        <v>2528975.5</v>
      </c>
      <c r="J21" s="13">
        <v>0</v>
      </c>
      <c r="K21" s="16">
        <v>44734</v>
      </c>
      <c r="L21" s="16">
        <v>45464</v>
      </c>
      <c r="M21" s="12">
        <v>0</v>
      </c>
      <c r="N21" s="12">
        <v>100</v>
      </c>
      <c r="O21" s="12">
        <f t="shared" si="0"/>
        <v>100</v>
      </c>
      <c r="P21" s="12" t="s">
        <v>18</v>
      </c>
      <c r="Q21" s="12" t="s">
        <v>30</v>
      </c>
    </row>
    <row r="22" spans="1:17" ht="78" customHeight="1" x14ac:dyDescent="0.25">
      <c r="A22" s="9">
        <v>11</v>
      </c>
      <c r="B22" s="10" t="s">
        <v>61</v>
      </c>
      <c r="C22" s="10" t="s">
        <v>62</v>
      </c>
      <c r="D22" s="10" t="s">
        <v>17</v>
      </c>
      <c r="E22" s="12" t="s">
        <v>63</v>
      </c>
      <c r="F22" s="18">
        <v>2020996</v>
      </c>
      <c r="G22" s="13">
        <v>0</v>
      </c>
      <c r="H22" s="18">
        <v>2020996</v>
      </c>
      <c r="I22" s="18">
        <v>2020996</v>
      </c>
      <c r="J22" s="13">
        <v>0</v>
      </c>
      <c r="K22" s="16">
        <v>44734</v>
      </c>
      <c r="L22" s="16">
        <v>45464</v>
      </c>
      <c r="M22" s="12">
        <v>44</v>
      </c>
      <c r="N22" s="12">
        <v>33</v>
      </c>
      <c r="O22" s="12">
        <f t="shared" si="0"/>
        <v>77</v>
      </c>
      <c r="P22" s="12" t="s">
        <v>18</v>
      </c>
      <c r="Q22" s="12" t="s">
        <v>31</v>
      </c>
    </row>
    <row r="23" spans="1:17" ht="58.5" customHeight="1" x14ac:dyDescent="0.25">
      <c r="A23" s="9">
        <v>12</v>
      </c>
      <c r="B23" s="10" t="s">
        <v>68</v>
      </c>
      <c r="C23" s="10" t="s">
        <v>69</v>
      </c>
      <c r="D23" s="10" t="s">
        <v>17</v>
      </c>
      <c r="E23" s="12" t="s">
        <v>70</v>
      </c>
      <c r="F23" s="18">
        <v>2156855</v>
      </c>
      <c r="G23" s="13">
        <v>0</v>
      </c>
      <c r="H23" s="18">
        <v>2156855</v>
      </c>
      <c r="I23" s="18">
        <v>2156855</v>
      </c>
      <c r="J23" s="13">
        <v>0</v>
      </c>
      <c r="K23" s="16">
        <v>44767</v>
      </c>
      <c r="L23" s="16">
        <v>45497</v>
      </c>
      <c r="M23" s="12">
        <v>67</v>
      </c>
      <c r="N23" s="12">
        <v>8</v>
      </c>
      <c r="O23" s="12">
        <f t="shared" si="0"/>
        <v>75</v>
      </c>
      <c r="P23" s="12" t="s">
        <v>24</v>
      </c>
      <c r="Q23" s="12" t="s">
        <v>71</v>
      </c>
    </row>
    <row r="24" spans="1:17" ht="48" customHeight="1" x14ac:dyDescent="0.25">
      <c r="A24" s="9">
        <v>13</v>
      </c>
      <c r="B24" s="10" t="s">
        <v>64</v>
      </c>
      <c r="C24" s="10" t="s">
        <v>65</v>
      </c>
      <c r="D24" s="10" t="s">
        <v>17</v>
      </c>
      <c r="E24" s="12" t="s">
        <v>66</v>
      </c>
      <c r="F24" s="18">
        <v>1352508</v>
      </c>
      <c r="G24" s="13">
        <v>0</v>
      </c>
      <c r="H24" s="18">
        <v>1352508</v>
      </c>
      <c r="I24" s="18">
        <v>1352508</v>
      </c>
      <c r="J24" s="13">
        <v>0</v>
      </c>
      <c r="K24" s="16">
        <v>44767</v>
      </c>
      <c r="L24" s="16">
        <v>45862</v>
      </c>
      <c r="M24" s="12">
        <v>39</v>
      </c>
      <c r="N24" s="12">
        <v>17</v>
      </c>
      <c r="O24" s="12">
        <f t="shared" si="0"/>
        <v>56</v>
      </c>
      <c r="P24" s="12" t="s">
        <v>18</v>
      </c>
      <c r="Q24" s="12" t="s">
        <v>67</v>
      </c>
    </row>
    <row r="25" spans="1:17" ht="78" customHeight="1" x14ac:dyDescent="0.25">
      <c r="A25" s="9">
        <v>14</v>
      </c>
      <c r="B25" s="10" t="s">
        <v>72</v>
      </c>
      <c r="C25" s="10" t="s">
        <v>73</v>
      </c>
      <c r="D25" s="10" t="s">
        <v>17</v>
      </c>
      <c r="E25" s="17" t="s">
        <v>74</v>
      </c>
      <c r="F25" s="18">
        <v>1091760</v>
      </c>
      <c r="G25" s="13">
        <v>0</v>
      </c>
      <c r="H25" s="18">
        <v>1091760</v>
      </c>
      <c r="I25" s="18">
        <v>1091760</v>
      </c>
      <c r="J25" s="13">
        <v>0</v>
      </c>
      <c r="K25" s="16">
        <v>44797</v>
      </c>
      <c r="L25" s="16">
        <v>45527</v>
      </c>
      <c r="M25" s="12">
        <v>17</v>
      </c>
      <c r="N25" s="12">
        <v>13</v>
      </c>
      <c r="O25" s="12">
        <f t="shared" si="0"/>
        <v>30</v>
      </c>
      <c r="P25" s="12" t="s">
        <v>24</v>
      </c>
      <c r="Q25" s="12" t="s">
        <v>43</v>
      </c>
    </row>
    <row r="26" spans="1:17" ht="60" customHeight="1" x14ac:dyDescent="0.25">
      <c r="A26" s="9">
        <v>15</v>
      </c>
      <c r="B26" s="10" t="s">
        <v>75</v>
      </c>
      <c r="C26" s="10" t="s">
        <v>76</v>
      </c>
      <c r="D26" s="10" t="s">
        <v>17</v>
      </c>
      <c r="E26" s="17" t="s">
        <v>77</v>
      </c>
      <c r="F26" s="18">
        <v>3319254.94</v>
      </c>
      <c r="G26" s="13">
        <v>0</v>
      </c>
      <c r="H26" s="18">
        <v>3319254.94</v>
      </c>
      <c r="I26" s="18">
        <v>3319254.94</v>
      </c>
      <c r="J26" s="13">
        <v>0</v>
      </c>
      <c r="K26" s="16">
        <v>44826</v>
      </c>
      <c r="L26" s="16">
        <v>45556</v>
      </c>
      <c r="M26" s="12">
        <v>48</v>
      </c>
      <c r="N26" s="12">
        <v>35</v>
      </c>
      <c r="O26" s="12">
        <f t="shared" si="0"/>
        <v>83</v>
      </c>
      <c r="P26" s="12" t="s">
        <v>78</v>
      </c>
      <c r="Q26" s="12" t="s">
        <v>31</v>
      </c>
    </row>
    <row r="27" spans="1:17" ht="70.5" customHeight="1" x14ac:dyDescent="0.25">
      <c r="A27" s="9">
        <v>16</v>
      </c>
      <c r="B27" s="10" t="s">
        <v>82</v>
      </c>
      <c r="C27" s="10" t="s">
        <v>83</v>
      </c>
      <c r="D27" s="10" t="s">
        <v>17</v>
      </c>
      <c r="E27" s="17" t="s">
        <v>84</v>
      </c>
      <c r="F27" s="18">
        <v>1193900</v>
      </c>
      <c r="G27" s="13">
        <v>0</v>
      </c>
      <c r="H27" s="18">
        <v>1193900</v>
      </c>
      <c r="I27" s="18">
        <v>1193900</v>
      </c>
      <c r="J27" s="18">
        <v>0</v>
      </c>
      <c r="K27" s="16">
        <v>44853</v>
      </c>
      <c r="L27" s="16">
        <v>45583</v>
      </c>
      <c r="M27" s="12">
        <v>25</v>
      </c>
      <c r="N27" s="12">
        <v>35</v>
      </c>
      <c r="O27" s="12">
        <f t="shared" si="0"/>
        <v>60</v>
      </c>
      <c r="P27" s="12" t="s">
        <v>18</v>
      </c>
      <c r="Q27" s="12" t="s">
        <v>39</v>
      </c>
    </row>
    <row r="28" spans="1:17" ht="58.5" customHeight="1" x14ac:dyDescent="0.25">
      <c r="A28" s="9">
        <v>17</v>
      </c>
      <c r="B28" s="10" t="s">
        <v>79</v>
      </c>
      <c r="C28" s="10" t="s">
        <v>80</v>
      </c>
      <c r="D28" s="10" t="s">
        <v>17</v>
      </c>
      <c r="E28" s="17" t="s">
        <v>81</v>
      </c>
      <c r="F28" s="18">
        <v>14247874</v>
      </c>
      <c r="G28" s="13">
        <v>0</v>
      </c>
      <c r="H28" s="18">
        <v>14247874</v>
      </c>
      <c r="I28" s="18">
        <v>6451038</v>
      </c>
      <c r="J28" s="13">
        <f>H28-I28</f>
        <v>7796836</v>
      </c>
      <c r="K28" s="16">
        <v>44853</v>
      </c>
      <c r="L28" s="16">
        <v>47045</v>
      </c>
      <c r="M28" s="12">
        <v>10</v>
      </c>
      <c r="N28" s="12">
        <v>10</v>
      </c>
      <c r="O28" s="12">
        <f t="shared" si="0"/>
        <v>20</v>
      </c>
      <c r="P28" s="12" t="s">
        <v>24</v>
      </c>
      <c r="Q28" s="12" t="s">
        <v>35</v>
      </c>
    </row>
    <row r="29" spans="1:17" ht="60" customHeight="1" x14ac:dyDescent="0.25">
      <c r="A29" s="9">
        <v>18</v>
      </c>
      <c r="B29" s="10" t="s">
        <v>85</v>
      </c>
      <c r="C29" s="10" t="s">
        <v>86</v>
      </c>
      <c r="D29" s="10" t="s">
        <v>17</v>
      </c>
      <c r="E29" s="17" t="s">
        <v>87</v>
      </c>
      <c r="F29" s="18">
        <v>1098803</v>
      </c>
      <c r="G29" s="13">
        <v>0</v>
      </c>
      <c r="H29" s="18">
        <v>1098803</v>
      </c>
      <c r="I29" s="18">
        <v>1098803</v>
      </c>
      <c r="J29" s="18">
        <v>0</v>
      </c>
      <c r="K29" s="16">
        <v>44881</v>
      </c>
      <c r="L29" s="16">
        <v>45611</v>
      </c>
      <c r="M29" s="12">
        <v>24</v>
      </c>
      <c r="N29" s="12">
        <v>22</v>
      </c>
      <c r="O29" s="12">
        <f t="shared" si="0"/>
        <v>46</v>
      </c>
      <c r="P29" s="12" t="s">
        <v>24</v>
      </c>
      <c r="Q29" s="12" t="s">
        <v>31</v>
      </c>
    </row>
    <row r="30" spans="1:17" ht="61.5" customHeight="1" x14ac:dyDescent="0.25">
      <c r="A30" s="9">
        <v>19</v>
      </c>
      <c r="B30" s="10" t="s">
        <v>88</v>
      </c>
      <c r="C30" s="10" t="s">
        <v>89</v>
      </c>
      <c r="D30" s="10" t="s">
        <v>17</v>
      </c>
      <c r="E30" s="17" t="s">
        <v>90</v>
      </c>
      <c r="F30" s="18">
        <v>2499060.7000000002</v>
      </c>
      <c r="G30" s="13">
        <v>0</v>
      </c>
      <c r="H30" s="18">
        <v>2499060.7000000002</v>
      </c>
      <c r="I30" s="18">
        <v>2499060.7000000002</v>
      </c>
      <c r="J30" s="18">
        <v>0</v>
      </c>
      <c r="K30" s="16">
        <v>44907</v>
      </c>
      <c r="L30" s="16">
        <v>45637</v>
      </c>
      <c r="M30" s="12">
        <v>21</v>
      </c>
      <c r="N30" s="12">
        <v>40</v>
      </c>
      <c r="O30" s="12">
        <f t="shared" si="0"/>
        <v>61</v>
      </c>
      <c r="P30" s="12" t="s">
        <v>78</v>
      </c>
      <c r="Q30" s="12" t="s">
        <v>31</v>
      </c>
    </row>
    <row r="31" spans="1:17" ht="33" customHeight="1" x14ac:dyDescent="0.25">
      <c r="A31" s="9">
        <v>20</v>
      </c>
      <c r="B31" s="10" t="s">
        <v>91</v>
      </c>
      <c r="C31" s="10" t="s">
        <v>92</v>
      </c>
      <c r="D31" s="10" t="s">
        <v>17</v>
      </c>
      <c r="E31" s="17" t="s">
        <v>93</v>
      </c>
      <c r="F31" s="18">
        <v>3204000</v>
      </c>
      <c r="G31" s="13">
        <v>0</v>
      </c>
      <c r="H31" s="18">
        <v>3204000</v>
      </c>
      <c r="I31" s="18">
        <v>3204000</v>
      </c>
      <c r="J31" s="18">
        <v>0</v>
      </c>
      <c r="K31" s="16">
        <v>44917</v>
      </c>
      <c r="L31" s="16">
        <v>45647</v>
      </c>
      <c r="M31" s="12">
        <v>263</v>
      </c>
      <c r="N31" s="12">
        <v>74</v>
      </c>
      <c r="O31" s="12">
        <f t="shared" si="0"/>
        <v>337</v>
      </c>
      <c r="P31" s="12" t="s">
        <v>78</v>
      </c>
      <c r="Q31" s="12" t="s">
        <v>71</v>
      </c>
    </row>
    <row r="32" spans="1:17" ht="67.5" customHeight="1" x14ac:dyDescent="0.25">
      <c r="A32" s="9">
        <v>21</v>
      </c>
      <c r="B32" s="10" t="s">
        <v>94</v>
      </c>
      <c r="C32" s="10" t="s">
        <v>95</v>
      </c>
      <c r="D32" s="10" t="s">
        <v>17</v>
      </c>
      <c r="E32" s="17" t="s">
        <v>96</v>
      </c>
      <c r="F32" s="18">
        <v>1247360</v>
      </c>
      <c r="G32" s="13">
        <v>0</v>
      </c>
      <c r="H32" s="18">
        <v>1247360</v>
      </c>
      <c r="I32" s="18">
        <v>1247360</v>
      </c>
      <c r="J32" s="18">
        <v>0</v>
      </c>
      <c r="K32" s="16">
        <v>44917</v>
      </c>
      <c r="L32" s="16">
        <v>45647</v>
      </c>
      <c r="M32" s="12">
        <v>7</v>
      </c>
      <c r="N32" s="12">
        <v>34</v>
      </c>
      <c r="O32" s="12">
        <f t="shared" si="0"/>
        <v>41</v>
      </c>
      <c r="P32" s="12" t="s">
        <v>78</v>
      </c>
      <c r="Q32" s="12" t="s">
        <v>43</v>
      </c>
    </row>
    <row r="33" spans="1:17" ht="69" customHeight="1" x14ac:dyDescent="0.25">
      <c r="A33" s="9">
        <v>22</v>
      </c>
      <c r="B33" s="10" t="s">
        <v>97</v>
      </c>
      <c r="C33" s="10" t="s">
        <v>98</v>
      </c>
      <c r="D33" s="10" t="s">
        <v>17</v>
      </c>
      <c r="E33" s="17" t="s">
        <v>99</v>
      </c>
      <c r="F33" s="18">
        <v>1016650</v>
      </c>
      <c r="G33" s="13">
        <v>0</v>
      </c>
      <c r="H33" s="18">
        <v>1016650</v>
      </c>
      <c r="I33" s="18">
        <v>1016650</v>
      </c>
      <c r="J33" s="18">
        <v>0</v>
      </c>
      <c r="K33" s="16">
        <v>44917</v>
      </c>
      <c r="L33" s="16">
        <v>45647</v>
      </c>
      <c r="M33" s="12">
        <v>0</v>
      </c>
      <c r="N33" s="12">
        <v>80</v>
      </c>
      <c r="O33" s="12">
        <f t="shared" si="0"/>
        <v>80</v>
      </c>
      <c r="P33" s="12" t="s">
        <v>78</v>
      </c>
      <c r="Q33" s="12" t="s">
        <v>71</v>
      </c>
    </row>
    <row r="34" spans="1:17" ht="60" customHeight="1" x14ac:dyDescent="0.25">
      <c r="A34" s="9">
        <v>23</v>
      </c>
      <c r="B34" s="10" t="s">
        <v>100</v>
      </c>
      <c r="C34" s="10" t="s">
        <v>101</v>
      </c>
      <c r="D34" s="10" t="s">
        <v>17</v>
      </c>
      <c r="E34" s="17" t="s">
        <v>102</v>
      </c>
      <c r="F34" s="18">
        <v>1961600.85</v>
      </c>
      <c r="G34" s="13">
        <v>0</v>
      </c>
      <c r="H34" s="18">
        <v>1961600.85</v>
      </c>
      <c r="I34" s="18">
        <v>1961600.85</v>
      </c>
      <c r="J34" s="18">
        <v>0</v>
      </c>
      <c r="K34" s="16">
        <v>44923</v>
      </c>
      <c r="L34" s="16">
        <v>45653</v>
      </c>
      <c r="M34" s="12">
        <v>110</v>
      </c>
      <c r="N34" s="12">
        <v>16</v>
      </c>
      <c r="O34" s="12">
        <f t="shared" si="0"/>
        <v>126</v>
      </c>
      <c r="P34" s="12" t="s">
        <v>78</v>
      </c>
      <c r="Q34" s="12" t="s">
        <v>31</v>
      </c>
    </row>
    <row r="35" spans="1:17" ht="60" customHeight="1" x14ac:dyDescent="0.25">
      <c r="A35" s="9">
        <v>24</v>
      </c>
      <c r="B35" s="10" t="s">
        <v>106</v>
      </c>
      <c r="C35" s="10" t="s">
        <v>107</v>
      </c>
      <c r="D35" s="10" t="s">
        <v>17</v>
      </c>
      <c r="E35" s="17" t="s">
        <v>108</v>
      </c>
      <c r="F35" s="18">
        <v>3463446.36</v>
      </c>
      <c r="G35" s="13">
        <v>0</v>
      </c>
      <c r="H35" s="18">
        <v>3463446.36</v>
      </c>
      <c r="I35" s="18">
        <v>3463446.36</v>
      </c>
      <c r="J35" s="18">
        <v>0</v>
      </c>
      <c r="K35" s="16">
        <v>44923</v>
      </c>
      <c r="L35" s="16">
        <v>45653</v>
      </c>
      <c r="M35" s="12">
        <v>46</v>
      </c>
      <c r="N35" s="12">
        <v>22</v>
      </c>
      <c r="O35" s="12">
        <f t="shared" si="0"/>
        <v>68</v>
      </c>
      <c r="P35" s="12" t="s">
        <v>78</v>
      </c>
      <c r="Q35" s="12" t="s">
        <v>31</v>
      </c>
    </row>
    <row r="36" spans="1:17" ht="57" customHeight="1" x14ac:dyDescent="0.25">
      <c r="A36" s="9">
        <v>25</v>
      </c>
      <c r="B36" s="10" t="s">
        <v>109</v>
      </c>
      <c r="C36" s="10" t="s">
        <v>110</v>
      </c>
      <c r="D36" s="10" t="s">
        <v>17</v>
      </c>
      <c r="E36" s="17" t="s">
        <v>111</v>
      </c>
      <c r="F36" s="18">
        <v>5686439.0099999998</v>
      </c>
      <c r="G36" s="13">
        <v>0</v>
      </c>
      <c r="H36" s="18">
        <v>5686439.0099999998</v>
      </c>
      <c r="I36" s="18">
        <v>5686439.0099999998</v>
      </c>
      <c r="J36" s="18">
        <v>0</v>
      </c>
      <c r="K36" s="16">
        <v>44923</v>
      </c>
      <c r="L36" s="16">
        <v>45653</v>
      </c>
      <c r="M36" s="12">
        <v>204</v>
      </c>
      <c r="N36" s="12">
        <v>26</v>
      </c>
      <c r="O36" s="12">
        <f t="shared" si="0"/>
        <v>230</v>
      </c>
      <c r="P36" s="12" t="s">
        <v>78</v>
      </c>
      <c r="Q36" s="12" t="s">
        <v>31</v>
      </c>
    </row>
    <row r="37" spans="1:17" ht="90" customHeight="1" x14ac:dyDescent="0.25">
      <c r="A37" s="9">
        <v>26</v>
      </c>
      <c r="B37" s="10" t="s">
        <v>103</v>
      </c>
      <c r="C37" s="10" t="s">
        <v>104</v>
      </c>
      <c r="D37" s="10" t="s">
        <v>17</v>
      </c>
      <c r="E37" s="17" t="s">
        <v>105</v>
      </c>
      <c r="F37" s="18">
        <v>6873508.8899999997</v>
      </c>
      <c r="G37" s="13">
        <v>0</v>
      </c>
      <c r="H37" s="18">
        <v>6873508.8899999997</v>
      </c>
      <c r="I37" s="18">
        <v>3294741.3</v>
      </c>
      <c r="J37" s="18">
        <f>H37-I37</f>
        <v>3578767.59</v>
      </c>
      <c r="K37" s="16">
        <v>44923</v>
      </c>
      <c r="L37" s="16">
        <v>46018</v>
      </c>
      <c r="M37" s="12">
        <v>247</v>
      </c>
      <c r="N37" s="12">
        <v>227</v>
      </c>
      <c r="O37" s="12">
        <f t="shared" si="0"/>
        <v>474</v>
      </c>
      <c r="P37" s="12" t="s">
        <v>78</v>
      </c>
      <c r="Q37" s="12" t="s">
        <v>25</v>
      </c>
    </row>
    <row r="38" spans="1:17" ht="39" customHeight="1" x14ac:dyDescent="0.25">
      <c r="A38" s="9">
        <v>27</v>
      </c>
      <c r="B38" s="10" t="s">
        <v>112</v>
      </c>
      <c r="C38" s="10" t="s">
        <v>113</v>
      </c>
      <c r="D38" s="10" t="s">
        <v>17</v>
      </c>
      <c r="E38" s="19" t="s">
        <v>114</v>
      </c>
      <c r="F38" s="18">
        <v>2087361.56</v>
      </c>
      <c r="G38" s="13">
        <v>0</v>
      </c>
      <c r="H38" s="18">
        <v>2087361.56</v>
      </c>
      <c r="I38" s="18">
        <v>2087361.56</v>
      </c>
      <c r="J38" s="18">
        <v>0</v>
      </c>
      <c r="K38" s="16">
        <v>44981</v>
      </c>
      <c r="L38" s="16">
        <v>45711</v>
      </c>
      <c r="M38" s="12">
        <v>33</v>
      </c>
      <c r="N38" s="12">
        <v>18</v>
      </c>
      <c r="O38" s="12">
        <f t="shared" si="0"/>
        <v>51</v>
      </c>
      <c r="P38" s="12" t="s">
        <v>78</v>
      </c>
      <c r="Q38" s="12" t="s">
        <v>115</v>
      </c>
    </row>
    <row r="39" spans="1:17" ht="58.5" customHeight="1" x14ac:dyDescent="0.25">
      <c r="A39" s="9">
        <v>28</v>
      </c>
      <c r="B39" s="10" t="s">
        <v>116</v>
      </c>
      <c r="C39" s="10" t="s">
        <v>117</v>
      </c>
      <c r="D39" s="10" t="s">
        <v>17</v>
      </c>
      <c r="E39" s="12" t="s">
        <v>118</v>
      </c>
      <c r="F39" s="18">
        <v>4422236.38</v>
      </c>
      <c r="G39" s="13">
        <v>0</v>
      </c>
      <c r="H39" s="18">
        <v>4422236.38</v>
      </c>
      <c r="I39" s="18">
        <v>3152316.58</v>
      </c>
      <c r="J39" s="18">
        <v>1269920</v>
      </c>
      <c r="K39" s="16">
        <v>45008</v>
      </c>
      <c r="L39" s="16">
        <v>46468</v>
      </c>
      <c r="M39" s="12">
        <v>49</v>
      </c>
      <c r="N39" s="12">
        <v>5</v>
      </c>
      <c r="O39" s="12">
        <f t="shared" si="0"/>
        <v>54</v>
      </c>
      <c r="P39" s="12" t="s">
        <v>78</v>
      </c>
      <c r="Q39" s="12" t="s">
        <v>31</v>
      </c>
    </row>
    <row r="40" spans="1:17" ht="43.5" customHeight="1" x14ac:dyDescent="0.25">
      <c r="A40" s="9">
        <v>29</v>
      </c>
      <c r="B40" s="10" t="s">
        <v>119</v>
      </c>
      <c r="C40" s="10" t="s">
        <v>120</v>
      </c>
      <c r="D40" s="10" t="s">
        <v>17</v>
      </c>
      <c r="E40" s="19" t="s">
        <v>121</v>
      </c>
      <c r="F40" s="18">
        <v>1985430</v>
      </c>
      <c r="G40" s="13">
        <v>0</v>
      </c>
      <c r="H40" s="18">
        <v>1985430</v>
      </c>
      <c r="I40" s="18">
        <v>1985430</v>
      </c>
      <c r="J40" s="18"/>
      <c r="K40" s="16">
        <v>45121</v>
      </c>
      <c r="L40" s="16">
        <v>45851</v>
      </c>
      <c r="M40" s="12">
        <v>92</v>
      </c>
      <c r="N40" s="12">
        <v>16</v>
      </c>
      <c r="O40" s="12">
        <f t="shared" si="0"/>
        <v>108</v>
      </c>
      <c r="P40" s="12" t="s">
        <v>78</v>
      </c>
      <c r="Q40" s="12" t="s">
        <v>44</v>
      </c>
    </row>
    <row r="41" spans="1:17" ht="36" customHeight="1" x14ac:dyDescent="0.25">
      <c r="A41" s="9">
        <v>30</v>
      </c>
      <c r="B41" s="10" t="s">
        <v>127</v>
      </c>
      <c r="C41" s="10" t="s">
        <v>134</v>
      </c>
      <c r="D41" s="10" t="s">
        <v>17</v>
      </c>
      <c r="E41" s="19" t="s">
        <v>129</v>
      </c>
      <c r="F41" s="18">
        <v>3480233</v>
      </c>
      <c r="G41" s="24"/>
      <c r="H41" s="18">
        <v>3480233</v>
      </c>
      <c r="I41" s="18">
        <v>3480233</v>
      </c>
      <c r="J41" s="24"/>
      <c r="K41" s="16">
        <v>45138</v>
      </c>
      <c r="L41" s="16">
        <v>45687</v>
      </c>
      <c r="M41" s="12">
        <v>0</v>
      </c>
      <c r="N41" s="12">
        <v>50</v>
      </c>
      <c r="O41" s="12">
        <f t="shared" si="0"/>
        <v>50</v>
      </c>
      <c r="P41" s="12" t="s">
        <v>24</v>
      </c>
      <c r="Q41" s="12" t="s">
        <v>115</v>
      </c>
    </row>
    <row r="42" spans="1:17" ht="40.5" customHeight="1" x14ac:dyDescent="0.25">
      <c r="A42" s="9">
        <v>31</v>
      </c>
      <c r="B42" s="10" t="s">
        <v>126</v>
      </c>
      <c r="C42" s="10" t="s">
        <v>133</v>
      </c>
      <c r="D42" s="10" t="s">
        <v>17</v>
      </c>
      <c r="E42" s="19" t="s">
        <v>128</v>
      </c>
      <c r="F42" s="18">
        <v>2099945.2000000002</v>
      </c>
      <c r="G42" s="24"/>
      <c r="H42" s="18">
        <v>2099945.2000000002</v>
      </c>
      <c r="I42" s="18">
        <v>2099945.2000000002</v>
      </c>
      <c r="J42" s="24"/>
      <c r="K42" s="16">
        <v>45138</v>
      </c>
      <c r="L42" s="16">
        <v>45868</v>
      </c>
      <c r="M42" s="12">
        <v>45</v>
      </c>
      <c r="N42" s="12">
        <v>29</v>
      </c>
      <c r="O42" s="12">
        <f t="shared" si="0"/>
        <v>74</v>
      </c>
      <c r="P42" s="12" t="s">
        <v>18</v>
      </c>
      <c r="Q42" s="12" t="s">
        <v>132</v>
      </c>
    </row>
    <row r="43" spans="1:17" ht="39" customHeight="1" x14ac:dyDescent="0.25">
      <c r="A43" s="9">
        <v>32</v>
      </c>
      <c r="B43" s="10" t="s">
        <v>124</v>
      </c>
      <c r="C43" s="10" t="s">
        <v>122</v>
      </c>
      <c r="D43" s="10" t="s">
        <v>17</v>
      </c>
      <c r="E43" s="19" t="s">
        <v>130</v>
      </c>
      <c r="F43" s="18">
        <v>3699050</v>
      </c>
      <c r="G43" s="24"/>
      <c r="H43" s="18">
        <v>3699050</v>
      </c>
      <c r="I43" s="18">
        <v>3699050</v>
      </c>
      <c r="J43" s="24"/>
      <c r="K43" s="16">
        <v>45161</v>
      </c>
      <c r="L43" s="16">
        <v>46256</v>
      </c>
      <c r="M43" s="12">
        <v>24</v>
      </c>
      <c r="N43" s="12">
        <v>1</v>
      </c>
      <c r="O43" s="12">
        <f t="shared" si="0"/>
        <v>25</v>
      </c>
      <c r="P43" s="12" t="s">
        <v>18</v>
      </c>
      <c r="Q43" s="12" t="s">
        <v>67</v>
      </c>
    </row>
    <row r="44" spans="1:17" ht="49.5" x14ac:dyDescent="0.25">
      <c r="A44" s="9">
        <v>33</v>
      </c>
      <c r="B44" s="10" t="s">
        <v>125</v>
      </c>
      <c r="C44" s="10" t="s">
        <v>123</v>
      </c>
      <c r="D44" s="10" t="s">
        <v>17</v>
      </c>
      <c r="E44" s="19" t="s">
        <v>131</v>
      </c>
      <c r="F44" s="18">
        <v>4174076</v>
      </c>
      <c r="G44" s="24"/>
      <c r="H44" s="18">
        <v>4174076</v>
      </c>
      <c r="I44" s="18">
        <v>4174076</v>
      </c>
      <c r="J44" s="24"/>
      <c r="K44" s="16">
        <v>45169</v>
      </c>
      <c r="L44" s="16">
        <v>45899</v>
      </c>
      <c r="M44" s="12">
        <v>20</v>
      </c>
      <c r="N44" s="12">
        <v>7</v>
      </c>
      <c r="O44" s="12">
        <f t="shared" si="0"/>
        <v>27</v>
      </c>
      <c r="P44" s="12" t="s">
        <v>18</v>
      </c>
      <c r="Q44" s="12" t="s">
        <v>135</v>
      </c>
    </row>
  </sheetData>
  <protectedRanges>
    <protectedRange sqref="F20 H20:I20" name="CORINTO_1_5_4_1_2_3"/>
  </protectedRanges>
  <autoFilter ref="A11:Q11" xr:uid="{E7AE682B-64FF-44A0-9C77-35A64979CD4D}">
    <sortState xmlns:xlrd2="http://schemas.microsoft.com/office/spreadsheetml/2017/richdata2" ref="A12:Q52">
      <sortCondition ref="K11"/>
    </sortState>
  </autoFilter>
  <mergeCells count="1">
    <mergeCell ref="A9:Q9"/>
  </mergeCells>
  <pageMargins left="0.70866141732283472" right="0.70866141732283472" top="0.74803149606299213" bottom="0.74803149606299213" header="0.31496062992125984" footer="0.31496062992125984"/>
  <pageSetup paperSize="14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Scaglia Martínez</dc:creator>
  <cp:lastModifiedBy>José Luis Scaglia Martínez</cp:lastModifiedBy>
  <cp:lastPrinted>2024-02-06T16:34:14Z</cp:lastPrinted>
  <dcterms:created xsi:type="dcterms:W3CDTF">2023-08-17T14:11:46Z</dcterms:created>
  <dcterms:modified xsi:type="dcterms:W3CDTF">2024-02-06T16:34:39Z</dcterms:modified>
</cp:coreProperties>
</file>