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02" activeTab="0"/>
  </bookViews>
  <sheets>
    <sheet name="M. INF. MENSUAL" sheetId="1" r:id="rId1"/>
  </sheets>
  <definedNames>
    <definedName name="_xlnm.Print_Area" localSheetId="0">'M. INF. MENSUAL'!$A$1:$W$30</definedName>
    <definedName name="_xlnm.Print_Titles" localSheetId="0">'M. INF. MENSUAL'!$1:$19</definedName>
  </definedNames>
  <calcPr fullCalcOnLoad="1"/>
</workbook>
</file>

<file path=xl/sharedStrings.xml><?xml version="1.0" encoding="utf-8"?>
<sst xmlns="http://schemas.openxmlformats.org/spreadsheetml/2006/main" count="136" uniqueCount="82">
  <si>
    <t>MINISTERIO DE AGRICULTURA, GANADERIA Y ALIMENTACION</t>
  </si>
  <si>
    <t>(2) Responsable:</t>
  </si>
  <si>
    <t xml:space="preserve">(4) Fecha: </t>
  </si>
  <si>
    <t>(3) Telefono y correo electrónico:</t>
  </si>
  <si>
    <t>INFORME MENSUAL DE AVANCE FISICO Y FINANCIERO</t>
  </si>
  <si>
    <t>Xinca</t>
  </si>
  <si>
    <t>Mestiza</t>
  </si>
  <si>
    <t>(1) Dirección, Departamento o Programa:</t>
  </si>
  <si>
    <t>(8)   Ubicación Geográfica de la Intervención</t>
  </si>
  <si>
    <t>(9)                                    Unidad de Medida</t>
  </si>
  <si>
    <t>SEGUIMIENTO Y EVALUACION</t>
  </si>
  <si>
    <t>PLANEAMIENTO</t>
  </si>
  <si>
    <t>(10.1)                        Prog. Anual</t>
  </si>
  <si>
    <t>(10.2)                      Ejecución Mensual</t>
  </si>
  <si>
    <t>(10.3)                          Ejecutado Acumulado</t>
  </si>
  <si>
    <t>(10.4)        % de Avance</t>
  </si>
  <si>
    <t>(11.1)                  Prog. Anual</t>
  </si>
  <si>
    <t>(11.2)                Ejecución Mensual</t>
  </si>
  <si>
    <t>(11.3)                    Ejecutado Acumulado</t>
  </si>
  <si>
    <t>(11.4)                        % de Avance</t>
  </si>
  <si>
    <t>(12.1)              Hombres (Acumulado)</t>
  </si>
  <si>
    <t>(12.2)             Mujeres (Acumulado)</t>
  </si>
  <si>
    <t xml:space="preserve">(14)    Observaciones </t>
  </si>
  <si>
    <t>Afrodescendientes</t>
  </si>
  <si>
    <t>(9.1)                     Denominación</t>
  </si>
  <si>
    <t>Chimaltenango</t>
  </si>
  <si>
    <r>
      <t xml:space="preserve">                 Maya</t>
    </r>
    <r>
      <rPr>
        <b/>
        <sz val="8"/>
        <color indexed="8"/>
        <rFont val="Cambria"/>
        <family val="1"/>
      </rPr>
      <t xml:space="preserve"> 
</t>
    </r>
  </si>
  <si>
    <t>*Dirección y Coordinación</t>
  </si>
  <si>
    <t>Dirección y Coordinación</t>
  </si>
  <si>
    <t>Organizaciones de productores (as) beneficiados con asistencia financiera  para implementar sus sistemas productivos</t>
  </si>
  <si>
    <t>Formación de profesionales para incrementar la competitividad y sostenibilidad del sector agropecuario de Guatemala AGROBECA</t>
  </si>
  <si>
    <t>Implementación de centros de acopio para procesamiento agroindustrial de frutales deciduos en las regiones occidente, noroccidente, centro y oriente de la República de Guatemala, para la Asociación ANAPDE.</t>
  </si>
  <si>
    <t>Implementación de infraestructura, maquinaría y equipo para la producción de palma africana de la Asociación ASOPOMBAAQ, Panzós, Alta Verapaz</t>
  </si>
  <si>
    <t>Implementación de infraestructura equipada para la producción de cardamomo de la Asociación ASOSELNOR, Cobán, Alta Verapaz</t>
  </si>
  <si>
    <t>Implementación de infrastructura productiva y equipamiento de planta procesadora de bioinsumos para el cultivo de café de FECCEG, Quetzaltenango, Quetzaltenango</t>
  </si>
  <si>
    <t>Implementación de infrastructura productiva para acopio y fortalecimiento de la producción de papa de la Cooperativa INTERCOM R.L. San Miguel Ixtahuacán, San Marcos</t>
  </si>
  <si>
    <t>Implementación de Centro de Acopio para Maíz de la Cooperativa Las Cruces, R. L., Las Cruces, Petén</t>
  </si>
  <si>
    <t>Implementación de infrastructura y equipo para el procesamiento y almacenamiento de cardamomo de la Asociación ASODEPO, Cobán, Alta Verapaz</t>
  </si>
  <si>
    <t>Implementación de infraestructura y equipo para el procesamiento de carne porcina de la Cooperativa COPROCERGUA, R.L. San Andrés Itzapa, Chimaltenango.</t>
  </si>
  <si>
    <t xml:space="preserve">Funcionamiento </t>
  </si>
  <si>
    <t xml:space="preserve">Guatemala </t>
  </si>
  <si>
    <t>Totonicapan</t>
  </si>
  <si>
    <t>Alta Verapaz</t>
  </si>
  <si>
    <t>Quetzaltenango</t>
  </si>
  <si>
    <t>San Marcos</t>
  </si>
  <si>
    <t>Petén</t>
  </si>
  <si>
    <t>San Cristobal Totonicapan</t>
  </si>
  <si>
    <t>Panzós</t>
  </si>
  <si>
    <t>Cobán</t>
  </si>
  <si>
    <t>San Miguel Ixtahuacán</t>
  </si>
  <si>
    <t>San Carlos Sija</t>
  </si>
  <si>
    <t>Las Cruces</t>
  </si>
  <si>
    <t>San Andrés Itzapa</t>
  </si>
  <si>
    <t>0101</t>
  </si>
  <si>
    <t>0802</t>
  </si>
  <si>
    <t>1607</t>
  </si>
  <si>
    <t>1601</t>
  </si>
  <si>
    <t>0901</t>
  </si>
  <si>
    <t>1205</t>
  </si>
  <si>
    <t>0904</t>
  </si>
  <si>
    <t>1713</t>
  </si>
  <si>
    <t>0413</t>
  </si>
  <si>
    <t xml:space="preserve">Documento </t>
  </si>
  <si>
    <t xml:space="preserve">Entidad </t>
  </si>
  <si>
    <t>N/A</t>
  </si>
  <si>
    <t>Gastos de Funcionamiento</t>
  </si>
  <si>
    <t xml:space="preserve">FONDO NACIONAL PARA LA REACTIVACIÓN Y MODERNIZACIÓN DE LA ACTIVIDAD AGROPECUARIA -FONAGRO- </t>
  </si>
  <si>
    <t>José Luis Scaglia Martínez</t>
  </si>
  <si>
    <t>2290-1000 ext. 1006, jose.scaglia@fonagro.gob.gt</t>
  </si>
  <si>
    <t>(10)  Avance Físico</t>
  </si>
  <si>
    <t>(11)  Financiero Q.</t>
  </si>
  <si>
    <t>(12) Beneficiados                   (Acumulados de enero a la fecha)</t>
  </si>
  <si>
    <t>(13)  Pueblo (No. de personas por pueblo)</t>
  </si>
  <si>
    <t>(8.3)  Comunidad</t>
  </si>
  <si>
    <t>(8.2) Municipio</t>
  </si>
  <si>
    <t xml:space="preserve">  (8.1) Depto.</t>
  </si>
  <si>
    <t xml:space="preserve">(8.4) Codigo: Departamento y Municipio </t>
  </si>
  <si>
    <t>(5) Producto</t>
  </si>
  <si>
    <t>(6)  Subproducto</t>
  </si>
  <si>
    <t>(7) Intervenciones del Subproducto</t>
  </si>
  <si>
    <t>Implementación de planta procesadora de leche y equipamiento para la Asociación Mixta La Vaquita, San Carlos Sija, Quetzaltenango.</t>
  </si>
  <si>
    <t>31 de mayo de 2024</t>
  </si>
</sst>
</file>

<file path=xl/styles.xml><?xml version="1.0" encoding="utf-8"?>
<styleSheet xmlns="http://schemas.openxmlformats.org/spreadsheetml/2006/main">
  <numFmts count="4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m\ d\,\ yyyy"/>
    <numFmt numFmtId="179" formatCode="mmmm\-yy"/>
    <numFmt numFmtId="180" formatCode="0.0%"/>
    <numFmt numFmtId="181" formatCode="#,##0.0"/>
    <numFmt numFmtId="182" formatCode="0.000%"/>
    <numFmt numFmtId="183" formatCode="_(* #,##0.0_);_(* \(#,##0.0\);_(* &quot;-&quot;??_);_(@_)"/>
    <numFmt numFmtId="184" formatCode="_(* #,##0_);_(* \(#,##0\);_(* &quot;-&quot;??_);_(@_)"/>
    <numFmt numFmtId="185" formatCode="0.0000%"/>
    <numFmt numFmtId="186" formatCode="0.0"/>
    <numFmt numFmtId="187" formatCode="0.00000%"/>
    <numFmt numFmtId="188" formatCode="0.00000"/>
    <numFmt numFmtId="189" formatCode="0.0000"/>
    <numFmt numFmtId="190" formatCode="0.000"/>
    <numFmt numFmtId="191" formatCode="#,##0.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0_);[Red]\(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#,##0.0_);\(#,##0.0\)"/>
    <numFmt numFmtId="200" formatCode="&quot;Q&quot;#,##0.00"/>
    <numFmt numFmtId="201" formatCode="_-[$Q-100A]* #,##0.00_-;\-[$Q-100A]* #,##0.00_-;_-[$Q-100A]* &quot;-&quot;??_-;_-@_-"/>
    <numFmt numFmtId="202" formatCode="[$€-2]\ #,##0.00_);[Red]\([$€-2]\ #,##0.00\)"/>
  </numFmts>
  <fonts count="48">
    <font>
      <sz val="10"/>
      <color indexed="8"/>
      <name val="Arial"/>
      <family val="2"/>
    </font>
    <font>
      <i/>
      <sz val="8"/>
      <color indexed="8"/>
      <name val="Arial"/>
      <family val="0"/>
    </font>
    <font>
      <i/>
      <u val="single"/>
      <sz val="8"/>
      <color indexed="8"/>
      <name val="Arial"/>
      <family val="0"/>
    </font>
    <font>
      <u val="single"/>
      <sz val="6.5"/>
      <color indexed="12"/>
      <name val="MS Sans Serif"/>
      <family val="2"/>
    </font>
    <font>
      <u val="single"/>
      <sz val="6.5"/>
      <color indexed="36"/>
      <name val="MS Sans Serif"/>
      <family val="2"/>
    </font>
    <font>
      <sz val="10"/>
      <color indexed="8"/>
      <name val="MS Sans Serif"/>
      <family val="2"/>
    </font>
    <font>
      <b/>
      <sz val="8"/>
      <color indexed="8"/>
      <name val="Cambria"/>
      <family val="1"/>
    </font>
    <font>
      <sz val="10"/>
      <color indexed="8"/>
      <name val="Century Gothic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8" fillId="0" borderId="0">
      <alignment vertical="top"/>
      <protection/>
    </xf>
    <xf numFmtId="0" fontId="8" fillId="0" borderId="0">
      <alignment/>
      <protection/>
    </xf>
    <xf numFmtId="0" fontId="8" fillId="0" borderId="0">
      <alignment vertical="top"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Alignment="1">
      <alignment vertical="center" wrapText="1"/>
    </xf>
    <xf numFmtId="0" fontId="25" fillId="33" borderId="0" xfId="57" applyFont="1" applyFill="1" applyAlignment="1">
      <alignment horizontal="center" vertical="center" wrapText="1"/>
      <protection/>
    </xf>
    <xf numFmtId="0" fontId="25" fillId="33" borderId="0" xfId="57" applyFont="1" applyFill="1" applyAlignment="1">
      <alignment vertical="center" wrapText="1"/>
      <protection/>
    </xf>
    <xf numFmtId="3" fontId="25" fillId="33" borderId="0" xfId="57" applyNumberFormat="1" applyFont="1" applyFill="1" applyAlignment="1">
      <alignment horizontal="center" vertical="center" wrapText="1"/>
      <protection/>
    </xf>
    <xf numFmtId="4" fontId="25" fillId="33" borderId="0" xfId="57" applyNumberFormat="1" applyFont="1" applyFill="1" applyAlignment="1">
      <alignment horizontal="right" vertical="center" wrapText="1"/>
      <protection/>
    </xf>
    <xf numFmtId="10" fontId="25" fillId="33" borderId="0" xfId="57" applyNumberFormat="1" applyFont="1" applyFill="1" applyAlignment="1">
      <alignment horizontal="center" vertical="center" wrapText="1"/>
      <protection/>
    </xf>
    <xf numFmtId="0" fontId="25" fillId="0" borderId="0" xfId="57" applyFont="1" applyAlignment="1">
      <alignment vertical="center" wrapText="1"/>
      <protection/>
    </xf>
    <xf numFmtId="49" fontId="26" fillId="33" borderId="0" xfId="57" applyNumberFormat="1" applyFont="1" applyFill="1" applyAlignment="1">
      <alignment horizontal="center" vertical="center" wrapText="1"/>
      <protection/>
    </xf>
    <xf numFmtId="3" fontId="26" fillId="33" borderId="0" xfId="57" applyNumberFormat="1" applyFont="1" applyFill="1" applyAlignment="1">
      <alignment horizontal="center" vertical="center" wrapText="1"/>
      <protection/>
    </xf>
    <xf numFmtId="4" fontId="26" fillId="33" borderId="0" xfId="57" applyNumberFormat="1" applyFont="1" applyFill="1" applyAlignment="1">
      <alignment horizontal="center" vertical="center" wrapText="1"/>
      <protection/>
    </xf>
    <xf numFmtId="49" fontId="27" fillId="33" borderId="0" xfId="57" applyNumberFormat="1" applyFont="1" applyFill="1" applyAlignment="1">
      <alignment horizontal="left" vertical="center" wrapText="1"/>
      <protection/>
    </xf>
    <xf numFmtId="4" fontId="28" fillId="33" borderId="0" xfId="57" applyNumberFormat="1" applyFont="1" applyFill="1" applyBorder="1" applyAlignment="1">
      <alignment vertical="center" wrapText="1"/>
      <protection/>
    </xf>
    <xf numFmtId="49" fontId="28" fillId="33" borderId="0" xfId="57" applyNumberFormat="1" applyFont="1" applyFill="1" applyBorder="1" applyAlignment="1">
      <alignment vertical="center" wrapText="1"/>
      <protection/>
    </xf>
    <xf numFmtId="49" fontId="28" fillId="33" borderId="0" xfId="57" applyNumberFormat="1" applyFont="1" applyFill="1" applyAlignment="1">
      <alignment horizontal="center" vertical="center" wrapText="1"/>
      <protection/>
    </xf>
    <xf numFmtId="0" fontId="29" fillId="0" borderId="0" xfId="57" applyFont="1" applyAlignment="1">
      <alignment vertical="center" wrapText="1"/>
      <protection/>
    </xf>
    <xf numFmtId="3" fontId="28" fillId="33" borderId="0" xfId="57" applyNumberFormat="1" applyFont="1" applyFill="1" applyAlignment="1">
      <alignment horizontal="center" vertical="center" wrapText="1"/>
      <protection/>
    </xf>
    <xf numFmtId="3" fontId="28" fillId="33" borderId="0" xfId="57" applyNumberFormat="1" applyFont="1" applyFill="1" applyBorder="1" applyAlignment="1">
      <alignment horizontal="center" vertical="center" wrapText="1"/>
      <protection/>
    </xf>
    <xf numFmtId="49" fontId="28" fillId="33" borderId="0" xfId="57" applyNumberFormat="1" applyFont="1" applyFill="1" applyBorder="1" applyAlignment="1">
      <alignment horizontal="center" vertical="center" wrapText="1"/>
      <protection/>
    </xf>
    <xf numFmtId="4" fontId="28" fillId="33" borderId="0" xfId="57" applyNumberFormat="1" applyFont="1" applyFill="1" applyBorder="1" applyAlignment="1">
      <alignment horizontal="center" vertical="center" wrapText="1"/>
      <protection/>
    </xf>
    <xf numFmtId="4" fontId="28" fillId="33" borderId="0" xfId="57" applyNumberFormat="1" applyFont="1" applyFill="1" applyAlignment="1">
      <alignment horizontal="center" vertical="center" wrapText="1"/>
      <protection/>
    </xf>
    <xf numFmtId="49" fontId="27" fillId="33" borderId="0" xfId="57" applyNumberFormat="1" applyFont="1" applyFill="1" applyAlignment="1">
      <alignment horizontal="center" vertical="center" wrapText="1"/>
      <protection/>
    </xf>
    <xf numFmtId="3" fontId="27" fillId="33" borderId="0" xfId="57" applyNumberFormat="1" applyFont="1" applyFill="1" applyAlignment="1">
      <alignment horizontal="center" vertical="center" wrapText="1"/>
      <protection/>
    </xf>
    <xf numFmtId="49" fontId="30" fillId="33" borderId="0" xfId="57" applyNumberFormat="1" applyFont="1" applyFill="1" applyAlignment="1">
      <alignment horizontal="center" vertical="center" wrapText="1"/>
      <protection/>
    </xf>
    <xf numFmtId="3" fontId="30" fillId="33" borderId="0" xfId="57" applyNumberFormat="1" applyFont="1" applyFill="1" applyAlignment="1">
      <alignment horizontal="center" vertical="center" wrapText="1"/>
      <protection/>
    </xf>
    <xf numFmtId="4" fontId="30" fillId="33" borderId="0" xfId="57" applyNumberFormat="1" applyFont="1" applyFill="1" applyAlignment="1">
      <alignment horizontal="center" vertical="center" wrapText="1"/>
      <protection/>
    </xf>
    <xf numFmtId="0" fontId="30" fillId="34" borderId="10" xfId="57" applyFont="1" applyFill="1" applyBorder="1" applyAlignment="1">
      <alignment horizontal="center" vertical="center" wrapText="1"/>
      <protection/>
    </xf>
    <xf numFmtId="3" fontId="30" fillId="34" borderId="11" xfId="57" applyNumberFormat="1" applyFont="1" applyFill="1" applyBorder="1" applyAlignment="1">
      <alignment horizontal="center" vertical="center" wrapText="1"/>
      <protection/>
    </xf>
    <xf numFmtId="3" fontId="30" fillId="34" borderId="10" xfId="57" applyNumberFormat="1" applyFont="1" applyFill="1" applyBorder="1" applyAlignment="1">
      <alignment horizontal="center" vertical="center" wrapText="1"/>
      <protection/>
    </xf>
    <xf numFmtId="0" fontId="30" fillId="34" borderId="12" xfId="57" applyFont="1" applyFill="1" applyBorder="1" applyAlignment="1">
      <alignment horizontal="center" vertical="center" wrapText="1"/>
      <protection/>
    </xf>
    <xf numFmtId="4" fontId="30" fillId="34" borderId="13" xfId="57" applyNumberFormat="1" applyFont="1" applyFill="1" applyBorder="1" applyAlignment="1">
      <alignment horizontal="center" vertical="center" wrapText="1"/>
      <protection/>
    </xf>
    <xf numFmtId="4" fontId="30" fillId="34" borderId="10" xfId="57" applyNumberFormat="1" applyFont="1" applyFill="1" applyBorder="1" applyAlignment="1">
      <alignment horizontal="center" vertical="center" wrapText="1"/>
      <protection/>
    </xf>
    <xf numFmtId="10" fontId="30" fillId="34" borderId="14" xfId="57" applyNumberFormat="1" applyFont="1" applyFill="1" applyBorder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3" fontId="25" fillId="0" borderId="0" xfId="57" applyNumberFormat="1" applyFont="1" applyAlignment="1">
      <alignment horizontal="center" vertical="center" wrapText="1"/>
      <protection/>
    </xf>
    <xf numFmtId="4" fontId="25" fillId="0" borderId="0" xfId="57" applyNumberFormat="1" applyFont="1" applyAlignment="1">
      <alignment horizontal="right" vertical="center" wrapText="1"/>
      <protection/>
    </xf>
    <xf numFmtId="10" fontId="25" fillId="0" borderId="0" xfId="57" applyNumberFormat="1" applyFont="1" applyAlignment="1">
      <alignment horizontal="center" vertical="center" wrapText="1"/>
      <protection/>
    </xf>
    <xf numFmtId="0" fontId="30" fillId="34" borderId="15" xfId="57" applyFont="1" applyFill="1" applyBorder="1" applyAlignment="1">
      <alignment horizontal="center" vertical="center" wrapText="1"/>
      <protection/>
    </xf>
    <xf numFmtId="0" fontId="30" fillId="34" borderId="16" xfId="57" applyFont="1" applyFill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201" fontId="7" fillId="0" borderId="17" xfId="51" applyNumberFormat="1" applyFont="1" applyBorder="1" applyAlignment="1">
      <alignment horizontal="center" vertical="center" wrapText="1"/>
    </xf>
    <xf numFmtId="9" fontId="7" fillId="0" borderId="17" xfId="59" applyFont="1" applyBorder="1" applyAlignment="1">
      <alignment horizontal="center" vertical="center" wrapText="1"/>
    </xf>
    <xf numFmtId="201" fontId="25" fillId="0" borderId="0" xfId="51" applyNumberFormat="1" applyFont="1" applyAlignment="1">
      <alignment horizontal="right" vertical="center" wrapText="1"/>
    </xf>
    <xf numFmtId="0" fontId="7" fillId="0" borderId="17" xfId="57" applyFont="1" applyFill="1" applyBorder="1" applyAlignment="1">
      <alignment horizontal="center" vertical="center" wrapText="1"/>
      <protection/>
    </xf>
    <xf numFmtId="201" fontId="7" fillId="0" borderId="17" xfId="51" applyNumberFormat="1" applyFont="1" applyFill="1" applyBorder="1" applyAlignment="1">
      <alignment horizontal="center" vertical="center" wrapText="1"/>
    </xf>
    <xf numFmtId="10" fontId="7" fillId="0" borderId="17" xfId="59" applyNumberFormat="1" applyFont="1" applyBorder="1" applyAlignment="1">
      <alignment horizontal="center" vertical="center" wrapText="1"/>
    </xf>
    <xf numFmtId="0" fontId="28" fillId="33" borderId="0" xfId="57" applyFont="1" applyFill="1" applyAlignment="1">
      <alignment horizontal="center" vertical="center" wrapText="1"/>
      <protection/>
    </xf>
    <xf numFmtId="49" fontId="28" fillId="33" borderId="0" xfId="57" applyNumberFormat="1" applyFont="1" applyFill="1" applyAlignment="1">
      <alignment horizontal="center" vertical="center" wrapText="1"/>
      <protection/>
    </xf>
    <xf numFmtId="0" fontId="30" fillId="34" borderId="15" xfId="57" applyFont="1" applyFill="1" applyBorder="1" applyAlignment="1">
      <alignment horizontal="center" vertical="center" wrapText="1"/>
      <protection/>
    </xf>
    <xf numFmtId="0" fontId="30" fillId="34" borderId="18" xfId="57" applyFont="1" applyFill="1" applyBorder="1" applyAlignment="1">
      <alignment horizontal="center" vertical="center" wrapText="1"/>
      <protection/>
    </xf>
    <xf numFmtId="0" fontId="30" fillId="34" borderId="19" xfId="57" applyFont="1" applyFill="1" applyBorder="1" applyAlignment="1">
      <alignment horizontal="center" vertical="center" wrapText="1"/>
      <protection/>
    </xf>
    <xf numFmtId="0" fontId="30" fillId="34" borderId="20" xfId="57" applyFont="1" applyFill="1" applyBorder="1" applyAlignment="1">
      <alignment horizontal="center" vertical="center" wrapText="1"/>
      <protection/>
    </xf>
    <xf numFmtId="49" fontId="27" fillId="33" borderId="0" xfId="57" applyNumberFormat="1" applyFont="1" applyFill="1" applyAlignment="1">
      <alignment horizontal="left" vertical="center" wrapText="1"/>
      <protection/>
    </xf>
    <xf numFmtId="49" fontId="27" fillId="33" borderId="21" xfId="57" applyNumberFormat="1" applyFont="1" applyFill="1" applyBorder="1" applyAlignment="1">
      <alignment horizontal="left" vertical="center" wrapText="1"/>
      <protection/>
    </xf>
    <xf numFmtId="0" fontId="30" fillId="34" borderId="22" xfId="57" applyFont="1" applyFill="1" applyBorder="1" applyAlignment="1">
      <alignment horizontal="center" vertical="center" wrapText="1"/>
      <protection/>
    </xf>
    <xf numFmtId="0" fontId="30" fillId="34" borderId="23" xfId="57" applyFont="1" applyFill="1" applyBorder="1" applyAlignment="1">
      <alignment horizontal="center" vertical="center" wrapText="1"/>
      <protection/>
    </xf>
    <xf numFmtId="0" fontId="30" fillId="34" borderId="24" xfId="57" applyFont="1" applyFill="1" applyBorder="1" applyAlignment="1">
      <alignment horizontal="center" vertical="center" wrapText="1"/>
      <protection/>
    </xf>
    <xf numFmtId="0" fontId="30" fillId="34" borderId="25" xfId="57" applyFont="1" applyFill="1" applyBorder="1" applyAlignment="1">
      <alignment horizontal="center" vertical="center" wrapText="1"/>
      <protection/>
    </xf>
    <xf numFmtId="0" fontId="30" fillId="34" borderId="26" xfId="57" applyFont="1" applyFill="1" applyBorder="1" applyAlignment="1">
      <alignment horizontal="center" vertical="center" wrapText="1"/>
      <protection/>
    </xf>
    <xf numFmtId="0" fontId="30" fillId="34" borderId="27" xfId="57" applyFont="1" applyFill="1" applyBorder="1" applyAlignment="1">
      <alignment horizontal="center" vertical="center" wrapText="1"/>
      <protection/>
    </xf>
    <xf numFmtId="0" fontId="30" fillId="34" borderId="28" xfId="57" applyFont="1" applyFill="1" applyBorder="1" applyAlignment="1">
      <alignment horizontal="center" vertical="center" wrapText="1"/>
      <protection/>
    </xf>
    <xf numFmtId="0" fontId="30" fillId="34" borderId="29" xfId="57" applyFont="1" applyFill="1" applyBorder="1" applyAlignment="1">
      <alignment horizontal="center" vertical="center" wrapText="1"/>
      <protection/>
    </xf>
    <xf numFmtId="0" fontId="30" fillId="34" borderId="16" xfId="57" applyFont="1" applyFill="1" applyBorder="1" applyAlignment="1">
      <alignment horizontal="center" vertical="center" wrapText="1"/>
      <protection/>
    </xf>
    <xf numFmtId="0" fontId="30" fillId="34" borderId="30" xfId="57" applyFont="1" applyFill="1" applyBorder="1" applyAlignment="1">
      <alignment horizontal="center" vertical="center" wrapText="1"/>
      <protection/>
    </xf>
    <xf numFmtId="0" fontId="30" fillId="34" borderId="31" xfId="57" applyFont="1" applyFill="1" applyBorder="1" applyAlignment="1">
      <alignment horizontal="center" vertical="center" wrapText="1"/>
      <protection/>
    </xf>
    <xf numFmtId="0" fontId="30" fillId="34" borderId="12" xfId="57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5" xfId="56"/>
    <cellStyle name="Normal_AVANCE 200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view="pageBreakPreview" zoomScale="59" zoomScaleNormal="70" zoomScaleSheetLayoutView="59" zoomScalePageLayoutView="0" workbookViewId="0" topLeftCell="A1">
      <selection activeCell="W30" sqref="A1:W30"/>
    </sheetView>
  </sheetViews>
  <sheetFormatPr defaultColWidth="11.57421875" defaultRowHeight="12.75"/>
  <cols>
    <col min="1" max="1" width="35.8515625" style="33" customWidth="1"/>
    <col min="2" max="2" width="33.8515625" style="6" customWidth="1"/>
    <col min="3" max="3" width="49.28125" style="6" customWidth="1"/>
    <col min="4" max="4" width="17.00390625" style="33" customWidth="1"/>
    <col min="5" max="5" width="18.421875" style="33" customWidth="1"/>
    <col min="6" max="6" width="16.8515625" style="33" customWidth="1"/>
    <col min="7" max="7" width="19.28125" style="33" customWidth="1"/>
    <col min="8" max="8" width="17.57421875" style="33" customWidth="1"/>
    <col min="9" max="9" width="11.57421875" style="34" customWidth="1"/>
    <col min="10" max="10" width="12.421875" style="34" customWidth="1"/>
    <col min="11" max="11" width="13.140625" style="34" customWidth="1"/>
    <col min="12" max="12" width="9.7109375" style="33" customWidth="1"/>
    <col min="13" max="13" width="16.00390625" style="35" bestFit="1" customWidth="1"/>
    <col min="14" max="14" width="15.421875" style="35" customWidth="1"/>
    <col min="15" max="15" width="16.140625" style="35" customWidth="1"/>
    <col min="16" max="16" width="9.8515625" style="36" customWidth="1"/>
    <col min="17" max="17" width="15.28125" style="33" customWidth="1"/>
    <col min="18" max="18" width="15.421875" style="33" customWidth="1"/>
    <col min="19" max="19" width="9.57421875" style="33" customWidth="1"/>
    <col min="20" max="20" width="10.7109375" style="33" customWidth="1"/>
    <col min="21" max="21" width="17.00390625" style="33" customWidth="1"/>
    <col min="22" max="22" width="10.8515625" style="33" customWidth="1"/>
    <col min="23" max="23" width="29.7109375" style="6" customWidth="1"/>
    <col min="24" max="16384" width="11.57421875" style="6" customWidth="1"/>
  </cols>
  <sheetData>
    <row r="1" spans="1:23" ht="12.75">
      <c r="A1" s="1"/>
      <c r="B1" s="2"/>
      <c r="C1" s="2"/>
      <c r="D1" s="1"/>
      <c r="E1" s="1"/>
      <c r="F1" s="1"/>
      <c r="G1" s="1"/>
      <c r="H1" s="1"/>
      <c r="I1" s="3"/>
      <c r="J1" s="3"/>
      <c r="K1" s="3"/>
      <c r="L1" s="1"/>
      <c r="M1" s="4"/>
      <c r="N1" s="4"/>
      <c r="O1" s="4"/>
      <c r="P1" s="5"/>
      <c r="Q1" s="1"/>
      <c r="R1" s="1"/>
      <c r="S1" s="1"/>
      <c r="T1" s="1"/>
      <c r="U1" s="1"/>
      <c r="V1" s="1"/>
      <c r="W1" s="2"/>
    </row>
    <row r="2" spans="1:23" ht="19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9.5" customHeight="1">
      <c r="A3" s="47" t="s">
        <v>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18" customHeight="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 ht="21.75" customHeight="1">
      <c r="A5" s="47" t="s">
        <v>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</row>
    <row r="6" spans="1:23" ht="6" customHeight="1">
      <c r="A6" s="7"/>
      <c r="B6" s="7"/>
      <c r="C6" s="7"/>
      <c r="D6" s="1"/>
      <c r="E6" s="1"/>
      <c r="F6" s="7"/>
      <c r="G6" s="7"/>
      <c r="H6" s="7"/>
      <c r="I6" s="8"/>
      <c r="J6" s="8"/>
      <c r="K6" s="8"/>
      <c r="L6" s="7"/>
      <c r="M6" s="9"/>
      <c r="N6" s="9"/>
      <c r="O6" s="9"/>
      <c r="P6" s="7"/>
      <c r="Q6" s="7"/>
      <c r="R6" s="7"/>
      <c r="S6" s="7"/>
      <c r="T6" s="7"/>
      <c r="U6" s="7"/>
      <c r="V6" s="7"/>
      <c r="W6" s="7"/>
    </row>
    <row r="7" spans="1:23" s="14" customFormat="1" ht="36" customHeight="1">
      <c r="A7" s="52" t="s">
        <v>7</v>
      </c>
      <c r="B7" s="52"/>
      <c r="C7" s="10"/>
      <c r="D7" s="53" t="s">
        <v>66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11"/>
      <c r="P7" s="12"/>
      <c r="Q7" s="13"/>
      <c r="R7" s="13"/>
      <c r="S7" s="13"/>
      <c r="T7" s="13"/>
      <c r="U7" s="13"/>
      <c r="V7" s="13"/>
      <c r="W7" s="13"/>
    </row>
    <row r="8" spans="1:23" s="14" customFormat="1" ht="4.5" customHeight="1">
      <c r="A8" s="13"/>
      <c r="B8" s="13"/>
      <c r="C8" s="13"/>
      <c r="D8" s="13"/>
      <c r="E8" s="13"/>
      <c r="F8" s="13"/>
      <c r="G8" s="13"/>
      <c r="H8" s="13"/>
      <c r="I8" s="15"/>
      <c r="J8" s="16"/>
      <c r="K8" s="16"/>
      <c r="L8" s="17"/>
      <c r="M8" s="18"/>
      <c r="N8" s="18"/>
      <c r="O8" s="19"/>
      <c r="P8" s="13"/>
      <c r="Q8" s="13"/>
      <c r="R8" s="13"/>
      <c r="S8" s="13"/>
      <c r="T8" s="13"/>
      <c r="U8" s="13"/>
      <c r="V8" s="13"/>
      <c r="W8" s="13"/>
    </row>
    <row r="9" spans="1:23" s="14" customFormat="1" ht="3" customHeight="1">
      <c r="A9" s="13"/>
      <c r="B9" s="13"/>
      <c r="C9" s="13"/>
      <c r="D9" s="13"/>
      <c r="E9" s="13"/>
      <c r="F9" s="13"/>
      <c r="G9" s="13"/>
      <c r="H9" s="13"/>
      <c r="I9" s="15"/>
      <c r="J9" s="16"/>
      <c r="K9" s="16"/>
      <c r="L9" s="17"/>
      <c r="M9" s="18"/>
      <c r="N9" s="18"/>
      <c r="O9" s="19"/>
      <c r="P9" s="13"/>
      <c r="Q9" s="13"/>
      <c r="R9" s="13"/>
      <c r="S9" s="13"/>
      <c r="T9" s="13"/>
      <c r="U9" s="13"/>
      <c r="V9" s="13"/>
      <c r="W9" s="13"/>
    </row>
    <row r="10" spans="1:23" s="14" customFormat="1" ht="18">
      <c r="A10" s="52" t="s">
        <v>1</v>
      </c>
      <c r="B10" s="52"/>
      <c r="C10" s="10"/>
      <c r="D10" s="53" t="s">
        <v>67</v>
      </c>
      <c r="E10" s="53"/>
      <c r="F10" s="53"/>
      <c r="G10" s="53"/>
      <c r="H10" s="53"/>
      <c r="I10" s="53"/>
      <c r="J10" s="53"/>
      <c r="K10" s="16"/>
      <c r="L10" s="12"/>
      <c r="M10" s="11"/>
      <c r="N10" s="11"/>
      <c r="O10" s="11"/>
      <c r="P10" s="12"/>
      <c r="Q10" s="13"/>
      <c r="R10" s="13"/>
      <c r="S10" s="13"/>
      <c r="T10" s="13"/>
      <c r="U10" s="13"/>
      <c r="V10" s="13"/>
      <c r="W10" s="13"/>
    </row>
    <row r="11" spans="1:23" s="14" customFormat="1" ht="12.75" customHeight="1">
      <c r="A11" s="13"/>
      <c r="B11" s="17"/>
      <c r="C11" s="17"/>
      <c r="D11" s="17"/>
      <c r="E11" s="17"/>
      <c r="F11" s="13"/>
      <c r="G11" s="13"/>
      <c r="H11" s="13"/>
      <c r="I11" s="16"/>
      <c r="J11" s="16"/>
      <c r="K11" s="16"/>
      <c r="L11" s="17"/>
      <c r="M11" s="18"/>
      <c r="N11" s="18"/>
      <c r="O11" s="19"/>
      <c r="P11" s="13"/>
      <c r="Q11" s="13"/>
      <c r="R11" s="13"/>
      <c r="S11" s="13"/>
      <c r="T11" s="13"/>
      <c r="U11" s="13"/>
      <c r="V11" s="13"/>
      <c r="W11" s="13"/>
    </row>
    <row r="12" spans="1:23" s="14" customFormat="1" ht="36" customHeight="1">
      <c r="A12" s="52" t="s">
        <v>3</v>
      </c>
      <c r="B12" s="52"/>
      <c r="C12" s="10"/>
      <c r="D12" s="53" t="s">
        <v>68</v>
      </c>
      <c r="E12" s="53"/>
      <c r="F12" s="53"/>
      <c r="G12" s="53"/>
      <c r="H12" s="53"/>
      <c r="I12" s="53"/>
      <c r="J12" s="53"/>
      <c r="K12" s="16"/>
      <c r="L12" s="17"/>
      <c r="M12" s="18"/>
      <c r="N12" s="18"/>
      <c r="O12" s="19"/>
      <c r="P12" s="13"/>
      <c r="Q12" s="13"/>
      <c r="R12" s="13"/>
      <c r="S12" s="13"/>
      <c r="T12" s="13"/>
      <c r="U12" s="13"/>
      <c r="V12" s="13"/>
      <c r="W12" s="13"/>
    </row>
    <row r="13" spans="1:23" s="14" customFormat="1" ht="7.5" customHeight="1">
      <c r="A13" s="10"/>
      <c r="B13" s="10"/>
      <c r="C13" s="10"/>
      <c r="D13" s="20"/>
      <c r="E13" s="20"/>
      <c r="F13" s="20"/>
      <c r="G13" s="20"/>
      <c r="H13" s="20"/>
      <c r="I13" s="21"/>
      <c r="J13" s="16"/>
      <c r="K13" s="16"/>
      <c r="L13" s="17"/>
      <c r="M13" s="18"/>
      <c r="N13" s="18"/>
      <c r="O13" s="19"/>
      <c r="P13" s="13"/>
      <c r="Q13" s="13"/>
      <c r="R13" s="13"/>
      <c r="S13" s="13"/>
      <c r="T13" s="13"/>
      <c r="U13" s="13"/>
      <c r="V13" s="13"/>
      <c r="W13" s="13"/>
    </row>
    <row r="14" spans="1:23" s="14" customFormat="1" ht="4.5" customHeight="1">
      <c r="A14" s="13"/>
      <c r="B14" s="17"/>
      <c r="C14" s="17"/>
      <c r="D14" s="17"/>
      <c r="E14" s="17"/>
      <c r="F14" s="13"/>
      <c r="G14" s="13"/>
      <c r="H14" s="13"/>
      <c r="I14" s="16"/>
      <c r="J14" s="16"/>
      <c r="K14" s="16"/>
      <c r="L14" s="17"/>
      <c r="M14" s="18"/>
      <c r="N14" s="18"/>
      <c r="O14" s="19"/>
      <c r="P14" s="13"/>
      <c r="Q14" s="13"/>
      <c r="R14" s="13"/>
      <c r="S14" s="13"/>
      <c r="T14" s="13"/>
      <c r="U14" s="13"/>
      <c r="V14" s="13"/>
      <c r="W14" s="13"/>
    </row>
    <row r="15" spans="1:23" s="14" customFormat="1" ht="19.5" customHeight="1">
      <c r="A15" s="52" t="s">
        <v>2</v>
      </c>
      <c r="B15" s="52"/>
      <c r="C15" s="10"/>
      <c r="D15" s="53" t="s">
        <v>81</v>
      </c>
      <c r="E15" s="53"/>
      <c r="F15" s="53"/>
      <c r="G15" s="53"/>
      <c r="H15" s="53"/>
      <c r="I15" s="53"/>
      <c r="J15" s="53"/>
      <c r="K15" s="16"/>
      <c r="L15" s="17"/>
      <c r="M15" s="18"/>
      <c r="N15" s="18"/>
      <c r="O15" s="19"/>
      <c r="P15" s="13"/>
      <c r="Q15" s="13"/>
      <c r="R15" s="13"/>
      <c r="S15" s="13"/>
      <c r="T15" s="13"/>
      <c r="U15" s="13"/>
      <c r="V15" s="13"/>
      <c r="W15" s="13"/>
    </row>
    <row r="16" spans="1:23" s="14" customFormat="1" ht="12.75" customHeight="1">
      <c r="A16" s="13"/>
      <c r="B16" s="13"/>
      <c r="C16" s="13"/>
      <c r="D16" s="13"/>
      <c r="E16" s="13"/>
      <c r="F16" s="13"/>
      <c r="G16" s="13"/>
      <c r="H16" s="13"/>
      <c r="I16" s="15"/>
      <c r="J16" s="15"/>
      <c r="K16" s="15"/>
      <c r="L16" s="13"/>
      <c r="M16" s="19"/>
      <c r="N16" s="19"/>
      <c r="O16" s="19"/>
      <c r="P16" s="13"/>
      <c r="Q16" s="13"/>
      <c r="R16" s="13"/>
      <c r="S16" s="13"/>
      <c r="T16" s="13"/>
      <c r="U16" s="13"/>
      <c r="V16" s="13"/>
      <c r="W16" s="13"/>
    </row>
    <row r="17" spans="1:23" ht="13.5" thickBot="1">
      <c r="A17" s="22"/>
      <c r="B17" s="22"/>
      <c r="C17" s="22"/>
      <c r="D17" s="22"/>
      <c r="E17" s="22"/>
      <c r="F17" s="22"/>
      <c r="G17" s="22"/>
      <c r="H17" s="22"/>
      <c r="I17" s="23"/>
      <c r="J17" s="23"/>
      <c r="K17" s="23"/>
      <c r="L17" s="22"/>
      <c r="M17" s="24"/>
      <c r="N17" s="24"/>
      <c r="O17" s="24"/>
      <c r="P17" s="22"/>
      <c r="Q17" s="1"/>
      <c r="R17" s="1"/>
      <c r="S17" s="1"/>
      <c r="T17" s="1"/>
      <c r="U17" s="1"/>
      <c r="V17" s="1"/>
      <c r="W17" s="2"/>
    </row>
    <row r="18" spans="1:23" s="14" customFormat="1" ht="42" customHeight="1" thickBot="1">
      <c r="A18" s="50" t="s">
        <v>77</v>
      </c>
      <c r="B18" s="50" t="s">
        <v>78</v>
      </c>
      <c r="C18" s="62" t="s">
        <v>79</v>
      </c>
      <c r="D18" s="57" t="s">
        <v>8</v>
      </c>
      <c r="E18" s="58"/>
      <c r="F18" s="58"/>
      <c r="G18" s="64"/>
      <c r="H18" s="37" t="s">
        <v>9</v>
      </c>
      <c r="I18" s="54" t="s">
        <v>69</v>
      </c>
      <c r="J18" s="55"/>
      <c r="K18" s="56"/>
      <c r="L18" s="49"/>
      <c r="M18" s="57" t="s">
        <v>70</v>
      </c>
      <c r="N18" s="58"/>
      <c r="O18" s="58"/>
      <c r="P18" s="58"/>
      <c r="Q18" s="48" t="s">
        <v>71</v>
      </c>
      <c r="R18" s="49"/>
      <c r="S18" s="59" t="s">
        <v>72</v>
      </c>
      <c r="T18" s="60"/>
      <c r="U18" s="60"/>
      <c r="V18" s="61"/>
      <c r="W18" s="62" t="s">
        <v>22</v>
      </c>
    </row>
    <row r="19" spans="1:23" s="32" customFormat="1" ht="62.25" customHeight="1" thickBot="1">
      <c r="A19" s="51"/>
      <c r="B19" s="51"/>
      <c r="C19" s="63"/>
      <c r="D19" s="38" t="s">
        <v>75</v>
      </c>
      <c r="E19" s="38" t="s">
        <v>74</v>
      </c>
      <c r="F19" s="38" t="s">
        <v>73</v>
      </c>
      <c r="G19" s="25" t="s">
        <v>76</v>
      </c>
      <c r="H19" s="25" t="s">
        <v>24</v>
      </c>
      <c r="I19" s="26" t="s">
        <v>12</v>
      </c>
      <c r="J19" s="27" t="s">
        <v>13</v>
      </c>
      <c r="K19" s="26" t="s">
        <v>14</v>
      </c>
      <c r="L19" s="28" t="s">
        <v>15</v>
      </c>
      <c r="M19" s="29" t="s">
        <v>16</v>
      </c>
      <c r="N19" s="30" t="s">
        <v>17</v>
      </c>
      <c r="O19" s="30" t="s">
        <v>18</v>
      </c>
      <c r="P19" s="31" t="s">
        <v>19</v>
      </c>
      <c r="Q19" s="25" t="s">
        <v>20</v>
      </c>
      <c r="R19" s="25" t="s">
        <v>21</v>
      </c>
      <c r="S19" s="25" t="s">
        <v>26</v>
      </c>
      <c r="T19" s="25" t="s">
        <v>5</v>
      </c>
      <c r="U19" s="25" t="s">
        <v>23</v>
      </c>
      <c r="V19" s="25" t="s">
        <v>6</v>
      </c>
      <c r="W19" s="65"/>
    </row>
    <row r="20" spans="1:23" ht="83.25" customHeight="1">
      <c r="A20" s="39" t="s">
        <v>27</v>
      </c>
      <c r="B20" s="39" t="s">
        <v>28</v>
      </c>
      <c r="C20" s="39" t="s">
        <v>39</v>
      </c>
      <c r="D20" s="39" t="s">
        <v>40</v>
      </c>
      <c r="E20" s="39" t="s">
        <v>40</v>
      </c>
      <c r="F20" s="39" t="s">
        <v>40</v>
      </c>
      <c r="G20" s="39" t="s">
        <v>53</v>
      </c>
      <c r="H20" s="39" t="s">
        <v>62</v>
      </c>
      <c r="I20" s="39">
        <v>12</v>
      </c>
      <c r="J20" s="43">
        <v>1</v>
      </c>
      <c r="K20" s="43">
        <v>5</v>
      </c>
      <c r="L20" s="45">
        <f>+K20/I20</f>
        <v>0.4166666666666667</v>
      </c>
      <c r="M20" s="40">
        <v>15000000</v>
      </c>
      <c r="N20" s="44">
        <v>756145.4</v>
      </c>
      <c r="O20" s="44">
        <f>910132.44+2975444.03+756145.4</f>
        <v>4641721.87</v>
      </c>
      <c r="P20" s="45">
        <f>+O20/M20</f>
        <v>0.30944812466666666</v>
      </c>
      <c r="Q20" s="39" t="s">
        <v>64</v>
      </c>
      <c r="R20" s="39" t="s">
        <v>64</v>
      </c>
      <c r="S20" s="39" t="s">
        <v>64</v>
      </c>
      <c r="T20" s="39" t="s">
        <v>64</v>
      </c>
      <c r="U20" s="39" t="s">
        <v>64</v>
      </c>
      <c r="V20" s="39" t="s">
        <v>64</v>
      </c>
      <c r="W20" s="39" t="s">
        <v>65</v>
      </c>
    </row>
    <row r="21" spans="1:23" ht="92.25" customHeight="1">
      <c r="A21" s="39" t="s">
        <v>29</v>
      </c>
      <c r="B21" s="39" t="s">
        <v>29</v>
      </c>
      <c r="C21" s="39" t="s">
        <v>30</v>
      </c>
      <c r="D21" s="39" t="s">
        <v>40</v>
      </c>
      <c r="E21" s="39" t="s">
        <v>40</v>
      </c>
      <c r="F21" s="39" t="s">
        <v>40</v>
      </c>
      <c r="G21" s="39" t="s">
        <v>53</v>
      </c>
      <c r="H21" s="39" t="s">
        <v>63</v>
      </c>
      <c r="I21" s="39">
        <v>1</v>
      </c>
      <c r="J21" s="39">
        <v>0</v>
      </c>
      <c r="K21" s="39">
        <v>0</v>
      </c>
      <c r="L21" s="41">
        <f aca="true" t="shared" si="0" ref="L21:L30">+K21/I21</f>
        <v>0</v>
      </c>
      <c r="M21" s="40">
        <v>3652640</v>
      </c>
      <c r="N21" s="40">
        <v>0</v>
      </c>
      <c r="O21" s="40">
        <v>0</v>
      </c>
      <c r="P21" s="41">
        <f aca="true" t="shared" si="1" ref="P21:P30">+O21/M21</f>
        <v>0</v>
      </c>
      <c r="Q21" s="39">
        <v>12</v>
      </c>
      <c r="R21" s="39">
        <v>8</v>
      </c>
      <c r="S21" s="39">
        <v>0</v>
      </c>
      <c r="T21" s="39">
        <v>0</v>
      </c>
      <c r="U21" s="39">
        <v>0</v>
      </c>
      <c r="V21" s="39">
        <v>20</v>
      </c>
      <c r="W21" s="39"/>
    </row>
    <row r="22" spans="1:23" ht="75.75" customHeight="1">
      <c r="A22" s="39" t="s">
        <v>29</v>
      </c>
      <c r="B22" s="39" t="s">
        <v>29</v>
      </c>
      <c r="C22" s="39" t="s">
        <v>31</v>
      </c>
      <c r="D22" s="39" t="s">
        <v>41</v>
      </c>
      <c r="E22" s="39" t="s">
        <v>46</v>
      </c>
      <c r="F22" s="39" t="s">
        <v>46</v>
      </c>
      <c r="G22" s="39" t="s">
        <v>54</v>
      </c>
      <c r="H22" s="39" t="s">
        <v>63</v>
      </c>
      <c r="I22" s="39">
        <v>1</v>
      </c>
      <c r="J22" s="39">
        <v>0</v>
      </c>
      <c r="K22" s="39">
        <v>0</v>
      </c>
      <c r="L22" s="41">
        <f t="shared" si="0"/>
        <v>0</v>
      </c>
      <c r="M22" s="40">
        <v>3578767.59</v>
      </c>
      <c r="N22" s="40">
        <f>116.74*J22</f>
        <v>0</v>
      </c>
      <c r="O22" s="40">
        <v>0</v>
      </c>
      <c r="P22" s="41">
        <f t="shared" si="1"/>
        <v>0</v>
      </c>
      <c r="Q22" s="39">
        <v>247</v>
      </c>
      <c r="R22" s="39">
        <v>227</v>
      </c>
      <c r="S22" s="39">
        <v>474</v>
      </c>
      <c r="T22" s="39">
        <v>0</v>
      </c>
      <c r="U22" s="39">
        <v>0</v>
      </c>
      <c r="V22" s="39">
        <v>0</v>
      </c>
      <c r="W22" s="39"/>
    </row>
    <row r="23" spans="1:23" ht="54">
      <c r="A23" s="39" t="s">
        <v>29</v>
      </c>
      <c r="B23" s="39" t="s">
        <v>29</v>
      </c>
      <c r="C23" s="39" t="s">
        <v>32</v>
      </c>
      <c r="D23" s="39" t="s">
        <v>42</v>
      </c>
      <c r="E23" s="39" t="s">
        <v>47</v>
      </c>
      <c r="F23" s="39" t="s">
        <v>47</v>
      </c>
      <c r="G23" s="39" t="s">
        <v>55</v>
      </c>
      <c r="H23" s="39" t="s">
        <v>63</v>
      </c>
      <c r="I23" s="39">
        <v>1</v>
      </c>
      <c r="J23" s="39">
        <v>0</v>
      </c>
      <c r="K23" s="39">
        <v>0</v>
      </c>
      <c r="L23" s="41">
        <f t="shared" si="0"/>
        <v>0</v>
      </c>
      <c r="M23" s="40">
        <v>1269920</v>
      </c>
      <c r="N23" s="40">
        <v>0</v>
      </c>
      <c r="O23" s="40">
        <v>0</v>
      </c>
      <c r="P23" s="41">
        <f t="shared" si="1"/>
        <v>0</v>
      </c>
      <c r="Q23" s="39">
        <v>49</v>
      </c>
      <c r="R23" s="39">
        <v>5</v>
      </c>
      <c r="S23" s="39">
        <v>54</v>
      </c>
      <c r="T23" s="39">
        <v>0</v>
      </c>
      <c r="U23" s="39">
        <v>0</v>
      </c>
      <c r="V23" s="39">
        <v>0</v>
      </c>
      <c r="W23" s="39"/>
    </row>
    <row r="24" spans="1:23" ht="54">
      <c r="A24" s="39" t="s">
        <v>29</v>
      </c>
      <c r="B24" s="39" t="s">
        <v>29</v>
      </c>
      <c r="C24" s="39" t="s">
        <v>33</v>
      </c>
      <c r="D24" s="39" t="s">
        <v>42</v>
      </c>
      <c r="E24" s="39" t="s">
        <v>48</v>
      </c>
      <c r="F24" s="39" t="s">
        <v>48</v>
      </c>
      <c r="G24" s="39" t="s">
        <v>56</v>
      </c>
      <c r="H24" s="39" t="s">
        <v>63</v>
      </c>
      <c r="I24" s="39">
        <v>1</v>
      </c>
      <c r="J24" s="39">
        <v>0</v>
      </c>
      <c r="K24" s="39">
        <v>0</v>
      </c>
      <c r="L24" s="41">
        <f t="shared" si="0"/>
        <v>0</v>
      </c>
      <c r="M24" s="40">
        <v>2429741.5</v>
      </c>
      <c r="N24" s="40">
        <v>0</v>
      </c>
      <c r="O24" s="40">
        <v>0</v>
      </c>
      <c r="P24" s="41">
        <f t="shared" si="1"/>
        <v>0</v>
      </c>
      <c r="Q24" s="39">
        <v>21</v>
      </c>
      <c r="R24" s="39">
        <v>10</v>
      </c>
      <c r="S24" s="39">
        <v>31</v>
      </c>
      <c r="T24" s="39">
        <v>0</v>
      </c>
      <c r="U24" s="39">
        <v>0</v>
      </c>
      <c r="V24" s="39">
        <v>0</v>
      </c>
      <c r="W24" s="39"/>
    </row>
    <row r="25" spans="1:23" ht="54">
      <c r="A25" s="39" t="s">
        <v>29</v>
      </c>
      <c r="B25" s="39" t="s">
        <v>29</v>
      </c>
      <c r="C25" s="39" t="s">
        <v>34</v>
      </c>
      <c r="D25" s="39" t="s">
        <v>43</v>
      </c>
      <c r="E25" s="39" t="s">
        <v>43</v>
      </c>
      <c r="F25" s="39" t="s">
        <v>43</v>
      </c>
      <c r="G25" s="39" t="s">
        <v>57</v>
      </c>
      <c r="H25" s="39" t="s">
        <v>63</v>
      </c>
      <c r="I25" s="39">
        <v>1</v>
      </c>
      <c r="J25" s="39">
        <v>0</v>
      </c>
      <c r="K25" s="39">
        <v>0</v>
      </c>
      <c r="L25" s="41">
        <f t="shared" si="0"/>
        <v>0</v>
      </c>
      <c r="M25" s="40">
        <v>5389153</v>
      </c>
      <c r="N25" s="40">
        <v>0</v>
      </c>
      <c r="O25" s="40">
        <v>0</v>
      </c>
      <c r="P25" s="41">
        <f t="shared" si="1"/>
        <v>0</v>
      </c>
      <c r="Q25" s="39">
        <v>67</v>
      </c>
      <c r="R25" s="39">
        <v>183</v>
      </c>
      <c r="S25" s="39">
        <v>0</v>
      </c>
      <c r="T25" s="39">
        <v>0</v>
      </c>
      <c r="U25" s="39">
        <v>0</v>
      </c>
      <c r="V25" s="39">
        <v>250</v>
      </c>
      <c r="W25" s="39"/>
    </row>
    <row r="26" spans="1:23" ht="54">
      <c r="A26" s="39" t="s">
        <v>29</v>
      </c>
      <c r="B26" s="39" t="s">
        <v>29</v>
      </c>
      <c r="C26" s="39" t="s">
        <v>35</v>
      </c>
      <c r="D26" s="39" t="s">
        <v>44</v>
      </c>
      <c r="E26" s="39" t="s">
        <v>49</v>
      </c>
      <c r="F26" s="39" t="s">
        <v>49</v>
      </c>
      <c r="G26" s="39" t="s">
        <v>58</v>
      </c>
      <c r="H26" s="39" t="s">
        <v>63</v>
      </c>
      <c r="I26" s="39">
        <v>1</v>
      </c>
      <c r="J26" s="39">
        <v>0</v>
      </c>
      <c r="K26" s="39">
        <v>0</v>
      </c>
      <c r="L26" s="41">
        <f t="shared" si="0"/>
        <v>0</v>
      </c>
      <c r="M26" s="40">
        <v>2775109</v>
      </c>
      <c r="N26" s="40">
        <v>0</v>
      </c>
      <c r="O26" s="40">
        <v>0</v>
      </c>
      <c r="P26" s="41">
        <f t="shared" si="1"/>
        <v>0</v>
      </c>
      <c r="Q26" s="39">
        <v>30</v>
      </c>
      <c r="R26" s="39">
        <v>45</v>
      </c>
      <c r="S26" s="39">
        <v>0</v>
      </c>
      <c r="T26" s="39">
        <v>0</v>
      </c>
      <c r="U26" s="39">
        <v>0</v>
      </c>
      <c r="V26" s="39">
        <v>75</v>
      </c>
      <c r="W26" s="39"/>
    </row>
    <row r="27" spans="1:23" ht="54">
      <c r="A27" s="39" t="s">
        <v>29</v>
      </c>
      <c r="B27" s="39" t="s">
        <v>29</v>
      </c>
      <c r="C27" s="39" t="s">
        <v>80</v>
      </c>
      <c r="D27" s="39" t="s">
        <v>43</v>
      </c>
      <c r="E27" s="39" t="s">
        <v>50</v>
      </c>
      <c r="F27" s="39" t="s">
        <v>50</v>
      </c>
      <c r="G27" s="39" t="s">
        <v>59</v>
      </c>
      <c r="H27" s="39" t="s">
        <v>63</v>
      </c>
      <c r="I27" s="39">
        <v>1</v>
      </c>
      <c r="J27" s="39">
        <v>0</v>
      </c>
      <c r="K27" s="39">
        <v>0</v>
      </c>
      <c r="L27" s="41">
        <f t="shared" si="0"/>
        <v>0</v>
      </c>
      <c r="M27" s="40">
        <v>4432797</v>
      </c>
      <c r="N27" s="40">
        <v>0</v>
      </c>
      <c r="O27" s="40">
        <v>0</v>
      </c>
      <c r="P27" s="41">
        <f t="shared" si="1"/>
        <v>0</v>
      </c>
      <c r="Q27" s="39">
        <v>14</v>
      </c>
      <c r="R27" s="39">
        <v>17</v>
      </c>
      <c r="S27" s="39">
        <v>0</v>
      </c>
      <c r="T27" s="39">
        <v>0</v>
      </c>
      <c r="U27" s="39">
        <v>0</v>
      </c>
      <c r="V27" s="39">
        <v>31</v>
      </c>
      <c r="W27" s="39"/>
    </row>
    <row r="28" spans="1:23" ht="54">
      <c r="A28" s="39" t="s">
        <v>29</v>
      </c>
      <c r="B28" s="39" t="s">
        <v>29</v>
      </c>
      <c r="C28" s="39" t="s">
        <v>36</v>
      </c>
      <c r="D28" s="39" t="s">
        <v>45</v>
      </c>
      <c r="E28" s="39" t="s">
        <v>51</v>
      </c>
      <c r="F28" s="39" t="s">
        <v>51</v>
      </c>
      <c r="G28" s="39" t="s">
        <v>60</v>
      </c>
      <c r="H28" s="39" t="s">
        <v>63</v>
      </c>
      <c r="I28" s="39">
        <v>1</v>
      </c>
      <c r="J28" s="39">
        <v>0</v>
      </c>
      <c r="K28" s="39">
        <v>0</v>
      </c>
      <c r="L28" s="41">
        <f t="shared" si="0"/>
        <v>0</v>
      </c>
      <c r="M28" s="40">
        <v>5747700</v>
      </c>
      <c r="N28" s="40">
        <v>0</v>
      </c>
      <c r="O28" s="40">
        <v>0</v>
      </c>
      <c r="P28" s="41">
        <f t="shared" si="1"/>
        <v>0</v>
      </c>
      <c r="Q28" s="39">
        <v>38</v>
      </c>
      <c r="R28" s="39">
        <v>2</v>
      </c>
      <c r="S28" s="39">
        <v>0</v>
      </c>
      <c r="T28" s="39">
        <v>0</v>
      </c>
      <c r="U28" s="39">
        <v>0</v>
      </c>
      <c r="V28" s="39">
        <v>40</v>
      </c>
      <c r="W28" s="39"/>
    </row>
    <row r="29" spans="1:23" ht="54">
      <c r="A29" s="39" t="s">
        <v>29</v>
      </c>
      <c r="B29" s="39" t="s">
        <v>29</v>
      </c>
      <c r="C29" s="39" t="s">
        <v>37</v>
      </c>
      <c r="D29" s="39" t="s">
        <v>42</v>
      </c>
      <c r="E29" s="39" t="s">
        <v>48</v>
      </c>
      <c r="F29" s="39" t="s">
        <v>48</v>
      </c>
      <c r="G29" s="39" t="s">
        <v>56</v>
      </c>
      <c r="H29" s="39" t="s">
        <v>63</v>
      </c>
      <c r="I29" s="39">
        <v>1</v>
      </c>
      <c r="J29" s="39">
        <v>0</v>
      </c>
      <c r="K29" s="39">
        <v>0</v>
      </c>
      <c r="L29" s="41">
        <f t="shared" si="0"/>
        <v>0</v>
      </c>
      <c r="M29" s="40">
        <v>2783529</v>
      </c>
      <c r="N29" s="40">
        <v>0</v>
      </c>
      <c r="O29" s="40">
        <v>0</v>
      </c>
      <c r="P29" s="41">
        <f t="shared" si="1"/>
        <v>0</v>
      </c>
      <c r="Q29" s="39">
        <v>54</v>
      </c>
      <c r="R29" s="39">
        <v>21</v>
      </c>
      <c r="S29" s="39">
        <v>0</v>
      </c>
      <c r="T29" s="39">
        <v>0</v>
      </c>
      <c r="U29" s="39">
        <v>0</v>
      </c>
      <c r="V29" s="39">
        <v>75</v>
      </c>
      <c r="W29" s="39"/>
    </row>
    <row r="30" spans="1:23" ht="54">
      <c r="A30" s="39" t="s">
        <v>29</v>
      </c>
      <c r="B30" s="39" t="s">
        <v>29</v>
      </c>
      <c r="C30" s="39" t="s">
        <v>38</v>
      </c>
      <c r="D30" s="39" t="s">
        <v>25</v>
      </c>
      <c r="E30" s="39" t="s">
        <v>52</v>
      </c>
      <c r="F30" s="39" t="s">
        <v>52</v>
      </c>
      <c r="G30" s="39" t="s">
        <v>61</v>
      </c>
      <c r="H30" s="39" t="s">
        <v>63</v>
      </c>
      <c r="I30" s="39">
        <v>1</v>
      </c>
      <c r="J30" s="39">
        <v>0</v>
      </c>
      <c r="K30" s="39">
        <v>0</v>
      </c>
      <c r="L30" s="41">
        <f t="shared" si="0"/>
        <v>0</v>
      </c>
      <c r="M30" s="40">
        <v>461642.91</v>
      </c>
      <c r="N30" s="40">
        <v>0</v>
      </c>
      <c r="O30" s="40">
        <v>0</v>
      </c>
      <c r="P30" s="41">
        <f t="shared" si="1"/>
        <v>0</v>
      </c>
      <c r="Q30" s="39">
        <v>24</v>
      </c>
      <c r="R30" s="39">
        <v>4</v>
      </c>
      <c r="S30" s="39">
        <v>0</v>
      </c>
      <c r="T30" s="39">
        <v>0</v>
      </c>
      <c r="U30" s="39">
        <v>0</v>
      </c>
      <c r="V30" s="39">
        <v>28</v>
      </c>
      <c r="W30" s="39"/>
    </row>
    <row r="31" ht="12.75">
      <c r="M31" s="42">
        <f>SUM(M21:M30)</f>
        <v>32521000</v>
      </c>
    </row>
  </sheetData>
  <sheetProtection/>
  <protectedRanges>
    <protectedRange sqref="M28" name="CORINTO_10_4_5_1_6"/>
  </protectedRanges>
  <mergeCells count="21">
    <mergeCell ref="W18:W19"/>
    <mergeCell ref="D15:J15"/>
    <mergeCell ref="D10:J10"/>
    <mergeCell ref="I18:L18"/>
    <mergeCell ref="M18:P18"/>
    <mergeCell ref="A10:B10"/>
    <mergeCell ref="S18:V18"/>
    <mergeCell ref="C18:C19"/>
    <mergeCell ref="A15:B15"/>
    <mergeCell ref="D18:G18"/>
    <mergeCell ref="D12:J12"/>
    <mergeCell ref="A2:W2"/>
    <mergeCell ref="A3:W3"/>
    <mergeCell ref="A5:W5"/>
    <mergeCell ref="Q18:R18"/>
    <mergeCell ref="A18:A19"/>
    <mergeCell ref="A7:B7"/>
    <mergeCell ref="D7:N7"/>
    <mergeCell ref="A12:B12"/>
    <mergeCell ref="A4:W4"/>
    <mergeCell ref="B18:B19"/>
  </mergeCells>
  <printOptions horizontalCentered="1"/>
  <pageMargins left="0" right="0" top="0.2362204724409449" bottom="0" header="0" footer="0.2362204724409449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Lic. Aarón Velásquez</Manager>
  <Company>MAGA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Físico y Financiero</dc:title>
  <dc:subject>Mes de Junio</dc:subject>
  <dc:creator>UGD</dc:creator>
  <cp:keywords>IFFMAYO/2003</cp:keywords>
  <dc:description/>
  <cp:lastModifiedBy>Fideicomiso FONAGRO</cp:lastModifiedBy>
  <cp:lastPrinted>2024-06-03T17:17:00Z</cp:lastPrinted>
  <dcterms:created xsi:type="dcterms:W3CDTF">2003-03-05T22:22:26Z</dcterms:created>
  <dcterms:modified xsi:type="dcterms:W3CDTF">2024-06-03T17:17:27Z</dcterms:modified>
  <cp:category>Informe Mensual</cp:category>
  <cp:version/>
  <cp:contentType/>
  <cp:contentStatus/>
</cp:coreProperties>
</file>